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arrera\Desktop\"/>
    </mc:Choice>
  </mc:AlternateContent>
  <xr:revisionPtr revIDLastSave="0" documentId="8_{F593828B-1763-4913-88DC-DC58293A1602}" xr6:coauthVersionLast="43" xr6:coauthVersionMax="43" xr10:uidLastSave="{00000000-0000-0000-0000-000000000000}"/>
  <bookViews>
    <workbookView xWindow="-108" yWindow="-108" windowWidth="23256" windowHeight="12576" tabRatio="958" firstSheet="3" activeTab="6" xr2:uid="{00000000-000D-0000-FFFF-FFFF00000000}"/>
  </bookViews>
  <sheets>
    <sheet name="CARCHI - ESMER-IMBAB-SUCUMBIOS" sheetId="1" r:id="rId1"/>
    <sheet name="ORELLANA-PICHINCHA-NAPO" sheetId="2" r:id="rId2"/>
    <sheet name="PAST-COTOP-TUNGURAHUA-CHIMBORAZ" sheetId="3" r:id="rId3"/>
    <sheet name="MANABI - STO DOMINGO" sheetId="10" r:id="rId4"/>
    <sheet name="BOLV-GALAP-GUAY-L.RIOS-STAELENA" sheetId="4" r:id="rId5"/>
    <sheet name="AZUAY-CAÑAR-MORONA SANTIAGO" sheetId="5" r:id="rId6"/>
    <sheet name="LOJA-ZAMORACHICHINPE-ELORO" sheetId="7" r:id="rId7"/>
    <sheet name="GUAYAQUIL-DURÁN" sheetId="8" r:id="rId8"/>
    <sheet name="QUITO" sheetId="9" r:id="rId9"/>
  </sheets>
  <externalReferences>
    <externalReference r:id="rId10"/>
    <externalReference r:id="rId11"/>
  </externalReferences>
  <definedNames>
    <definedName name="_xlnm._FilterDatabase" localSheetId="5" hidden="1">'AZUAY-CAÑAR-MORONA SANTIAGO'!$A$2:$Q$33</definedName>
    <definedName name="_xlnm._FilterDatabase" localSheetId="4" hidden="1">'BOLV-GALAP-GUAY-L.RIOS-STAELENA'!$A$2:$U$508</definedName>
    <definedName name="_xlnm._FilterDatabase" localSheetId="0" hidden="1">'CARCHI - ESMER-IMBAB-SUCUMBIOS'!$A$2:$U$2</definedName>
    <definedName name="_xlnm._FilterDatabase" localSheetId="7" hidden="1">'GUAYAQUIL-DURÁN'!$A$2:$O$56</definedName>
    <definedName name="_xlnm._FilterDatabase" localSheetId="6" hidden="1">'LOJA-ZAMORACHICHINPE-ELORO'!#REF!</definedName>
    <definedName name="_xlnm._FilterDatabase" localSheetId="1" hidden="1">'ORELLANA-PICHINCHA-NAPO'!$A$2:$T$2</definedName>
    <definedName name="_xlnm._FilterDatabase" localSheetId="2" hidden="1">'PAST-COTOP-TUNGURAHUA-CHIMBORAZ'!$A$2:$P$286</definedName>
    <definedName name="_xlnm._FilterDatabase" localSheetId="8" hidden="1">QUITO!$A$2:$O$115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4" i="7" l="1"/>
  <c r="D363" i="7"/>
  <c r="D362" i="7"/>
  <c r="D361" i="7"/>
  <c r="D351" i="7"/>
  <c r="C351" i="7"/>
  <c r="B351" i="7"/>
  <c r="D350" i="7"/>
  <c r="C350" i="7"/>
  <c r="B350" i="7"/>
  <c r="D349" i="7"/>
  <c r="C349" i="7"/>
  <c r="B349" i="7"/>
  <c r="D348" i="7"/>
  <c r="C348" i="7"/>
  <c r="B348" i="7"/>
  <c r="D347" i="7"/>
  <c r="C347" i="7"/>
  <c r="B347" i="7"/>
  <c r="D346" i="7"/>
  <c r="C346" i="7"/>
  <c r="B346" i="7"/>
  <c r="D345" i="7"/>
  <c r="C345" i="7"/>
  <c r="B345" i="7"/>
  <c r="D344" i="7"/>
  <c r="C344" i="7"/>
  <c r="B344" i="7"/>
  <c r="D343" i="7"/>
  <c r="C343" i="7"/>
  <c r="B343" i="7"/>
  <c r="D342" i="7"/>
  <c r="C342" i="7"/>
  <c r="B342" i="7"/>
  <c r="D341" i="7"/>
  <c r="C341" i="7"/>
  <c r="B341" i="7"/>
  <c r="D340" i="7"/>
  <c r="C340" i="7"/>
  <c r="B340" i="7"/>
  <c r="D339" i="7"/>
  <c r="C339" i="7"/>
  <c r="B339" i="7"/>
  <c r="D338" i="7"/>
  <c r="C338" i="7"/>
  <c r="B338" i="7"/>
  <c r="D337" i="7"/>
  <c r="C337" i="7"/>
  <c r="B337" i="7"/>
  <c r="D336" i="7"/>
  <c r="C336" i="7"/>
  <c r="B336" i="7"/>
  <c r="D335" i="7"/>
  <c r="C335" i="7"/>
  <c r="B335" i="7"/>
  <c r="D334" i="7"/>
  <c r="C334" i="7"/>
  <c r="B334" i="7"/>
  <c r="D333" i="7"/>
  <c r="C333" i="7"/>
  <c r="B333" i="7"/>
  <c r="D332" i="7"/>
  <c r="C332" i="7"/>
  <c r="B332" i="7"/>
  <c r="D331" i="7"/>
  <c r="C331" i="7"/>
  <c r="B331" i="7"/>
  <c r="D330" i="7"/>
  <c r="C330" i="7"/>
  <c r="B330" i="7"/>
  <c r="D329" i="7"/>
  <c r="C329" i="7"/>
  <c r="B329" i="7"/>
  <c r="D328" i="7"/>
  <c r="C328" i="7"/>
  <c r="B328" i="7"/>
  <c r="D327" i="7"/>
  <c r="C327" i="7"/>
  <c r="B327" i="7"/>
  <c r="D326" i="7"/>
  <c r="C326" i="7"/>
  <c r="B326" i="7"/>
  <c r="D325" i="7"/>
  <c r="C325" i="7"/>
  <c r="B325" i="7"/>
  <c r="D324" i="7"/>
  <c r="C324" i="7"/>
  <c r="B324" i="7"/>
  <c r="D323" i="7"/>
  <c r="C323" i="7"/>
  <c r="B323" i="7"/>
  <c r="D322" i="7"/>
  <c r="C322" i="7"/>
  <c r="B322" i="7"/>
  <c r="P321" i="7"/>
  <c r="D320" i="7"/>
  <c r="C320" i="7"/>
  <c r="B320" i="7"/>
  <c r="D319" i="7"/>
  <c r="C319" i="7"/>
  <c r="B319" i="7"/>
  <c r="D318" i="7"/>
  <c r="C318" i="7"/>
  <c r="B318" i="7"/>
  <c r="D317" i="7"/>
  <c r="C317" i="7"/>
  <c r="B317" i="7"/>
  <c r="D316" i="7"/>
  <c r="C316" i="7"/>
  <c r="B316" i="7"/>
  <c r="D315" i="7"/>
  <c r="C315" i="7"/>
  <c r="B315" i="7"/>
  <c r="D314" i="7"/>
  <c r="C314" i="7"/>
  <c r="B314" i="7"/>
  <c r="D313" i="7"/>
  <c r="C313" i="7"/>
  <c r="B313" i="7"/>
  <c r="D312" i="7"/>
  <c r="C312" i="7"/>
  <c r="B312" i="7"/>
  <c r="D311" i="7"/>
  <c r="C311" i="7"/>
  <c r="B311" i="7"/>
  <c r="D310" i="7"/>
  <c r="C310" i="7"/>
  <c r="B310" i="7"/>
  <c r="D309" i="7"/>
  <c r="C309" i="7"/>
  <c r="B309" i="7"/>
  <c r="D308" i="7"/>
  <c r="C308" i="7"/>
  <c r="B308" i="7"/>
  <c r="D307" i="7"/>
  <c r="C307" i="7"/>
  <c r="B307" i="7"/>
  <c r="D306" i="7"/>
  <c r="C306" i="7"/>
  <c r="B306" i="7"/>
  <c r="D305" i="7"/>
  <c r="C305" i="7"/>
  <c r="B305" i="7"/>
  <c r="D304" i="7"/>
  <c r="C304" i="7"/>
  <c r="B304" i="7"/>
  <c r="D303" i="7"/>
  <c r="C303" i="7"/>
  <c r="B303" i="7"/>
  <c r="D302" i="7"/>
  <c r="C302" i="7"/>
  <c r="B302" i="7"/>
  <c r="D301" i="7"/>
  <c r="C301" i="7"/>
  <c r="B301" i="7"/>
  <c r="D300" i="7"/>
  <c r="C300" i="7"/>
  <c r="B300" i="7"/>
  <c r="D299" i="7"/>
  <c r="C299" i="7"/>
  <c r="B299" i="7"/>
  <c r="D298" i="7"/>
  <c r="C298" i="7"/>
  <c r="B298" i="7"/>
  <c r="D297" i="7"/>
  <c r="C297" i="7"/>
  <c r="B297" i="7"/>
  <c r="D296" i="7"/>
  <c r="C296" i="7"/>
  <c r="B296" i="7"/>
  <c r="D295" i="7"/>
  <c r="C295" i="7"/>
  <c r="B295" i="7"/>
  <c r="D294" i="7"/>
  <c r="C294" i="7"/>
  <c r="B294" i="7"/>
  <c r="D293" i="7"/>
  <c r="C293" i="7"/>
  <c r="B293" i="7"/>
  <c r="D292" i="7"/>
  <c r="C292" i="7"/>
  <c r="B292" i="7"/>
  <c r="D291" i="7"/>
  <c r="C291" i="7"/>
  <c r="B291" i="7"/>
  <c r="D290" i="7"/>
  <c r="C290" i="7"/>
  <c r="B290" i="7"/>
  <c r="D289" i="7"/>
  <c r="C289" i="7"/>
  <c r="B289" i="7"/>
  <c r="D288" i="7"/>
  <c r="C288" i="7"/>
  <c r="B288" i="7"/>
  <c r="D287" i="7"/>
  <c r="C287" i="7"/>
  <c r="B287" i="7"/>
  <c r="D286" i="7"/>
  <c r="C286" i="7"/>
  <c r="B286" i="7"/>
  <c r="D285" i="7"/>
  <c r="C285" i="7"/>
  <c r="B285" i="7"/>
  <c r="D284" i="7"/>
  <c r="C284" i="7"/>
  <c r="B284" i="7"/>
  <c r="D283" i="7"/>
  <c r="C283" i="7"/>
  <c r="B283" i="7"/>
  <c r="D282" i="7"/>
  <c r="C282" i="7"/>
  <c r="B282" i="7"/>
  <c r="D281" i="7"/>
  <c r="C281" i="7"/>
  <c r="B281" i="7"/>
  <c r="D280" i="7"/>
  <c r="C280" i="7"/>
  <c r="B280" i="7"/>
  <c r="D279" i="7"/>
  <c r="C279" i="7"/>
  <c r="B279" i="7"/>
  <c r="D278" i="7"/>
  <c r="C278" i="7"/>
  <c r="B278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C168" i="7"/>
  <c r="B168" i="7"/>
  <c r="D167" i="7"/>
  <c r="C167" i="7"/>
  <c r="B167" i="7"/>
  <c r="D166" i="7"/>
  <c r="C166" i="7"/>
  <c r="B166" i="7"/>
  <c r="D165" i="7"/>
  <c r="C165" i="7"/>
  <c r="B165" i="7"/>
  <c r="D164" i="7"/>
  <c r="C164" i="7"/>
  <c r="B164" i="7"/>
  <c r="D163" i="7"/>
  <c r="C163" i="7"/>
  <c r="B163" i="7"/>
  <c r="D162" i="7"/>
  <c r="C162" i="7"/>
  <c r="B162" i="7"/>
  <c r="D161" i="7"/>
  <c r="C161" i="7"/>
  <c r="B161" i="7"/>
  <c r="D160" i="7"/>
  <c r="C160" i="7"/>
  <c r="B160" i="7"/>
  <c r="D159" i="7"/>
  <c r="C159" i="7"/>
  <c r="B159" i="7"/>
  <c r="D158" i="7"/>
  <c r="C158" i="7"/>
  <c r="B158" i="7"/>
  <c r="D157" i="7"/>
  <c r="C157" i="7"/>
  <c r="B157" i="7"/>
  <c r="D156" i="7"/>
  <c r="C156" i="7"/>
  <c r="B156" i="7"/>
  <c r="D155" i="7"/>
  <c r="C155" i="7"/>
  <c r="B155" i="7"/>
  <c r="D154" i="7"/>
  <c r="C154" i="7"/>
  <c r="B154" i="7"/>
  <c r="D153" i="7"/>
  <c r="C153" i="7"/>
  <c r="B153" i="7"/>
  <c r="D152" i="7"/>
  <c r="C152" i="7"/>
  <c r="B152" i="7"/>
  <c r="D151" i="7"/>
  <c r="C151" i="7"/>
  <c r="B151" i="7"/>
  <c r="D150" i="7"/>
  <c r="C150" i="7"/>
  <c r="B150" i="7"/>
  <c r="D149" i="7"/>
  <c r="C149" i="7"/>
  <c r="B149" i="7"/>
  <c r="D148" i="7"/>
  <c r="C148" i="7"/>
  <c r="B148" i="7"/>
  <c r="D147" i="7"/>
  <c r="C147" i="7"/>
  <c r="B147" i="7"/>
  <c r="D146" i="7"/>
  <c r="C146" i="7"/>
  <c r="B146" i="7"/>
  <c r="D145" i="7"/>
  <c r="C145" i="7"/>
  <c r="B145" i="7"/>
  <c r="D144" i="7"/>
  <c r="C144" i="7"/>
  <c r="B144" i="7"/>
  <c r="D143" i="7"/>
  <c r="C143" i="7"/>
  <c r="B143" i="7"/>
  <c r="D142" i="7"/>
  <c r="C142" i="7"/>
  <c r="B142" i="7"/>
  <c r="D141" i="7"/>
  <c r="C141" i="7"/>
  <c r="B141" i="7"/>
  <c r="D140" i="7"/>
  <c r="C140" i="7"/>
  <c r="B140" i="7"/>
  <c r="D139" i="7"/>
  <c r="C139" i="7"/>
  <c r="B139" i="7"/>
  <c r="D138" i="7"/>
  <c r="C138" i="7"/>
  <c r="B138" i="7"/>
  <c r="D137" i="7"/>
  <c r="C137" i="7"/>
  <c r="B137" i="7"/>
  <c r="D136" i="7"/>
  <c r="C136" i="7"/>
  <c r="B136" i="7"/>
  <c r="D135" i="7"/>
  <c r="C135" i="7"/>
  <c r="B135" i="7"/>
  <c r="D134" i="7"/>
  <c r="C134" i="7"/>
  <c r="B134" i="7"/>
  <c r="D133" i="7"/>
  <c r="C133" i="7"/>
  <c r="B133" i="7"/>
  <c r="D132" i="7"/>
  <c r="C132" i="7"/>
  <c r="B132" i="7"/>
  <c r="D131" i="7"/>
  <c r="C131" i="7"/>
  <c r="B131" i="7"/>
  <c r="D130" i="7"/>
  <c r="C130" i="7"/>
  <c r="B130" i="7"/>
  <c r="D129" i="7"/>
  <c r="C129" i="7"/>
  <c r="B129" i="7"/>
  <c r="D128" i="7"/>
  <c r="C128" i="7"/>
  <c r="B128" i="7"/>
  <c r="D127" i="7"/>
  <c r="C127" i="7"/>
  <c r="B127" i="7"/>
  <c r="P126" i="7"/>
  <c r="O126" i="7"/>
  <c r="D126" i="7"/>
  <c r="C126" i="7"/>
  <c r="B126" i="7"/>
  <c r="P125" i="7"/>
  <c r="O125" i="7"/>
  <c r="D125" i="7"/>
  <c r="C125" i="7"/>
  <c r="B125" i="7"/>
  <c r="P124" i="7"/>
  <c r="O124" i="7"/>
  <c r="D124" i="7"/>
  <c r="C124" i="7"/>
  <c r="B124" i="7"/>
  <c r="P123" i="7"/>
  <c r="O123" i="7"/>
  <c r="D123" i="7"/>
  <c r="C123" i="7"/>
  <c r="B123" i="7"/>
  <c r="P122" i="7"/>
  <c r="O122" i="7"/>
  <c r="D122" i="7"/>
  <c r="C122" i="7"/>
  <c r="B122" i="7"/>
  <c r="P121" i="7"/>
  <c r="O121" i="7"/>
  <c r="D121" i="7"/>
  <c r="C121" i="7"/>
  <c r="B121" i="7"/>
  <c r="P120" i="7"/>
  <c r="O120" i="7"/>
  <c r="D120" i="7"/>
  <c r="C120" i="7"/>
  <c r="B120" i="7"/>
  <c r="P119" i="7"/>
  <c r="O119" i="7"/>
  <c r="D119" i="7"/>
  <c r="C119" i="7"/>
  <c r="B119" i="7"/>
  <c r="P118" i="7"/>
  <c r="O118" i="7"/>
  <c r="D118" i="7"/>
  <c r="C118" i="7"/>
  <c r="B118" i="7"/>
  <c r="P117" i="7"/>
  <c r="O117" i="7"/>
  <c r="D117" i="7"/>
  <c r="C117" i="7"/>
  <c r="B117" i="7"/>
  <c r="P116" i="7"/>
  <c r="O116" i="7"/>
  <c r="D116" i="7"/>
  <c r="C116" i="7"/>
  <c r="B116" i="7"/>
  <c r="P115" i="7"/>
  <c r="O115" i="7"/>
  <c r="D115" i="7"/>
  <c r="C115" i="7"/>
  <c r="B115" i="7"/>
  <c r="P114" i="7"/>
  <c r="O114" i="7"/>
  <c r="D114" i="7"/>
  <c r="C114" i="7"/>
  <c r="B114" i="7"/>
  <c r="P113" i="7"/>
  <c r="O113" i="7"/>
  <c r="D113" i="7"/>
  <c r="C113" i="7"/>
  <c r="B113" i="7"/>
  <c r="P112" i="7"/>
  <c r="O112" i="7"/>
  <c r="D112" i="7"/>
  <c r="C112" i="7"/>
  <c r="B112" i="7"/>
  <c r="P111" i="7"/>
  <c r="O111" i="7"/>
  <c r="D111" i="7"/>
  <c r="C111" i="7"/>
  <c r="B111" i="7"/>
  <c r="P110" i="7"/>
  <c r="O110" i="7"/>
  <c r="D110" i="7"/>
  <c r="C110" i="7"/>
  <c r="B110" i="7"/>
  <c r="P109" i="7"/>
  <c r="O109" i="7"/>
  <c r="D109" i="7"/>
  <c r="C109" i="7"/>
  <c r="B109" i="7"/>
  <c r="P108" i="7"/>
  <c r="O108" i="7"/>
  <c r="D108" i="7"/>
  <c r="C108" i="7"/>
  <c r="B108" i="7"/>
  <c r="P107" i="7"/>
  <c r="O107" i="7"/>
  <c r="D107" i="7"/>
  <c r="C107" i="7"/>
  <c r="B107" i="7"/>
  <c r="P106" i="7"/>
  <c r="O106" i="7"/>
  <c r="D106" i="7"/>
  <c r="C106" i="7"/>
  <c r="B106" i="7"/>
  <c r="O105" i="7"/>
  <c r="D105" i="7"/>
  <c r="C105" i="7"/>
  <c r="B105" i="7"/>
  <c r="O104" i="7"/>
  <c r="K104" i="7"/>
  <c r="P104" i="7" s="1"/>
  <c r="D104" i="7"/>
  <c r="C104" i="7"/>
  <c r="B104" i="7"/>
  <c r="D103" i="7"/>
  <c r="C103" i="7"/>
  <c r="B103" i="7"/>
  <c r="D102" i="7"/>
  <c r="C102" i="7"/>
  <c r="B102" i="7"/>
  <c r="P101" i="7"/>
  <c r="O101" i="7"/>
  <c r="D101" i="7"/>
  <c r="C101" i="7"/>
  <c r="B101" i="7"/>
  <c r="O100" i="7"/>
  <c r="D100" i="7"/>
  <c r="C100" i="7"/>
  <c r="B100" i="7"/>
  <c r="O99" i="7"/>
  <c r="D99" i="7"/>
  <c r="C99" i="7"/>
  <c r="B99" i="7"/>
  <c r="O98" i="7"/>
  <c r="D98" i="7"/>
  <c r="C98" i="7"/>
  <c r="B98" i="7"/>
  <c r="P97" i="7"/>
  <c r="O97" i="7"/>
  <c r="D97" i="7"/>
  <c r="C97" i="7"/>
  <c r="B97" i="7"/>
  <c r="O96" i="7"/>
  <c r="D96" i="7"/>
  <c r="C96" i="7"/>
  <c r="B96" i="7"/>
  <c r="O95" i="7"/>
  <c r="D95" i="7"/>
  <c r="C95" i="7"/>
  <c r="B95" i="7"/>
  <c r="O94" i="7"/>
  <c r="D94" i="7"/>
  <c r="C94" i="7"/>
  <c r="B94" i="7"/>
  <c r="O93" i="7"/>
  <c r="D93" i="7"/>
  <c r="C93" i="7"/>
  <c r="B93" i="7"/>
  <c r="O92" i="7"/>
  <c r="D92" i="7"/>
  <c r="C92" i="7"/>
  <c r="B92" i="7"/>
  <c r="O91" i="7"/>
  <c r="D91" i="7"/>
  <c r="C91" i="7"/>
  <c r="B91" i="7"/>
  <c r="O90" i="7"/>
  <c r="D90" i="7"/>
  <c r="C90" i="7"/>
  <c r="B90" i="7"/>
  <c r="O89" i="7"/>
  <c r="D89" i="7"/>
  <c r="C89" i="7"/>
  <c r="B89" i="7"/>
  <c r="O88" i="7"/>
  <c r="D88" i="7"/>
  <c r="C88" i="7"/>
  <c r="B88" i="7"/>
  <c r="O87" i="7"/>
  <c r="D87" i="7"/>
  <c r="C87" i="7"/>
  <c r="B87" i="7"/>
  <c r="P86" i="7"/>
  <c r="O86" i="7"/>
  <c r="D86" i="7"/>
  <c r="C86" i="7"/>
  <c r="B86" i="7"/>
  <c r="P85" i="7"/>
  <c r="O85" i="7"/>
  <c r="D85" i="7"/>
  <c r="C85" i="7"/>
  <c r="B85" i="7"/>
  <c r="P84" i="7"/>
  <c r="O84" i="7"/>
  <c r="D84" i="7"/>
  <c r="C84" i="7"/>
  <c r="B84" i="7"/>
  <c r="P83" i="7"/>
  <c r="O83" i="7"/>
  <c r="D83" i="7"/>
  <c r="C83" i="7"/>
  <c r="B83" i="7"/>
  <c r="P82" i="7"/>
  <c r="O82" i="7"/>
  <c r="D82" i="7"/>
  <c r="C82" i="7"/>
  <c r="B82" i="7"/>
  <c r="P81" i="7"/>
  <c r="O81" i="7"/>
  <c r="D81" i="7"/>
  <c r="C81" i="7"/>
  <c r="B81" i="7"/>
  <c r="P80" i="7"/>
  <c r="O80" i="7"/>
  <c r="D80" i="7"/>
  <c r="C80" i="7"/>
  <c r="B80" i="7"/>
  <c r="P79" i="7"/>
  <c r="O79" i="7"/>
  <c r="D79" i="7"/>
  <c r="C79" i="7"/>
  <c r="B79" i="7"/>
  <c r="P78" i="7"/>
  <c r="O78" i="7"/>
  <c r="D78" i="7"/>
  <c r="C78" i="7"/>
  <c r="B78" i="7"/>
  <c r="P77" i="7"/>
  <c r="O77" i="7"/>
  <c r="D77" i="7"/>
  <c r="C77" i="7"/>
  <c r="B77" i="7"/>
  <c r="P76" i="7"/>
  <c r="O76" i="7"/>
  <c r="D76" i="7"/>
  <c r="C76" i="7"/>
  <c r="B76" i="7"/>
  <c r="P75" i="7"/>
  <c r="O75" i="7"/>
  <c r="D75" i="7"/>
  <c r="C75" i="7"/>
  <c r="B75" i="7"/>
  <c r="P74" i="7"/>
  <c r="O74" i="7"/>
  <c r="D74" i="7"/>
  <c r="C74" i="7"/>
  <c r="B74" i="7"/>
  <c r="P73" i="7"/>
  <c r="O73" i="7"/>
  <c r="D73" i="7"/>
  <c r="C73" i="7"/>
  <c r="B73" i="7"/>
  <c r="O72" i="7"/>
  <c r="D72" i="7"/>
  <c r="C72" i="7"/>
  <c r="B72" i="7"/>
  <c r="O71" i="7"/>
  <c r="D71" i="7"/>
  <c r="C71" i="7"/>
  <c r="B71" i="7"/>
  <c r="O70" i="7"/>
  <c r="D70" i="7"/>
  <c r="C70" i="7"/>
  <c r="B70" i="7"/>
  <c r="O69" i="7"/>
  <c r="D69" i="7"/>
  <c r="C69" i="7"/>
  <c r="B69" i="7"/>
  <c r="O68" i="7"/>
  <c r="D68" i="7"/>
  <c r="C68" i="7"/>
  <c r="B68" i="7"/>
  <c r="O67" i="7"/>
  <c r="D67" i="7"/>
  <c r="C67" i="7"/>
  <c r="B67" i="7"/>
  <c r="O66" i="7"/>
  <c r="D66" i="7"/>
  <c r="C66" i="7"/>
  <c r="B66" i="7"/>
  <c r="O65" i="7"/>
  <c r="D65" i="7"/>
  <c r="C65" i="7"/>
  <c r="B65" i="7"/>
  <c r="O64" i="7"/>
  <c r="D64" i="7"/>
  <c r="C64" i="7"/>
  <c r="B64" i="7"/>
  <c r="O63" i="7"/>
  <c r="D63" i="7"/>
  <c r="C63" i="7"/>
  <c r="B63" i="7"/>
  <c r="O62" i="7"/>
  <c r="D62" i="7"/>
  <c r="C62" i="7"/>
  <c r="B62" i="7"/>
  <c r="O61" i="7"/>
  <c r="D61" i="7"/>
  <c r="C61" i="7"/>
  <c r="B61" i="7"/>
  <c r="O60" i="7"/>
  <c r="D60" i="7"/>
  <c r="C60" i="7"/>
  <c r="B60" i="7"/>
  <c r="O59" i="7"/>
  <c r="D59" i="7"/>
  <c r="C59" i="7"/>
  <c r="B59" i="7"/>
  <c r="P58" i="7"/>
  <c r="O58" i="7"/>
  <c r="D58" i="7"/>
  <c r="C58" i="7"/>
  <c r="B58" i="7"/>
  <c r="P57" i="7"/>
  <c r="O57" i="7"/>
  <c r="D57" i="7"/>
  <c r="C57" i="7"/>
  <c r="B57" i="7"/>
  <c r="O56" i="7"/>
  <c r="D56" i="7"/>
  <c r="C56" i="7"/>
  <c r="B56" i="7"/>
  <c r="P55" i="7"/>
  <c r="O55" i="7"/>
  <c r="D55" i="7"/>
  <c r="C55" i="7"/>
  <c r="B55" i="7"/>
  <c r="O54" i="7"/>
  <c r="D54" i="7"/>
  <c r="C54" i="7"/>
  <c r="B54" i="7"/>
  <c r="O53" i="7"/>
  <c r="D53" i="7"/>
  <c r="C53" i="7"/>
  <c r="B53" i="7"/>
  <c r="O52" i="7"/>
  <c r="D52" i="7"/>
  <c r="C52" i="7"/>
  <c r="B52" i="7"/>
  <c r="O51" i="7"/>
  <c r="D51" i="7"/>
  <c r="C51" i="7"/>
  <c r="B51" i="7"/>
  <c r="O50" i="7"/>
  <c r="D50" i="7"/>
  <c r="C50" i="7"/>
  <c r="B50" i="7"/>
  <c r="O49" i="7"/>
  <c r="D49" i="7"/>
  <c r="C49" i="7"/>
  <c r="B49" i="7"/>
  <c r="O48" i="7"/>
  <c r="D48" i="7"/>
  <c r="C48" i="7"/>
  <c r="B48" i="7"/>
  <c r="P47" i="7"/>
  <c r="O47" i="7"/>
  <c r="D47" i="7"/>
  <c r="C47" i="7"/>
  <c r="B47" i="7"/>
  <c r="P46" i="7"/>
  <c r="O46" i="7"/>
  <c r="D46" i="7"/>
  <c r="C46" i="7"/>
  <c r="B46" i="7"/>
  <c r="P45" i="7"/>
  <c r="O45" i="7"/>
  <c r="D45" i="7"/>
  <c r="C45" i="7"/>
  <c r="B45" i="7"/>
  <c r="P44" i="7"/>
  <c r="O44" i="7"/>
  <c r="D44" i="7"/>
  <c r="C44" i="7"/>
  <c r="B44" i="7"/>
  <c r="P43" i="7"/>
  <c r="O43" i="7"/>
  <c r="D43" i="7"/>
  <c r="C43" i="7"/>
  <c r="B43" i="7"/>
  <c r="P42" i="7"/>
  <c r="O42" i="7"/>
  <c r="D42" i="7"/>
  <c r="C42" i="7"/>
  <c r="B42" i="7"/>
  <c r="P41" i="7"/>
  <c r="O41" i="7"/>
  <c r="D41" i="7"/>
  <c r="C41" i="7"/>
  <c r="B41" i="7"/>
  <c r="P40" i="7"/>
  <c r="O40" i="7"/>
  <c r="D40" i="7"/>
  <c r="C40" i="7"/>
  <c r="B40" i="7"/>
  <c r="P39" i="7"/>
  <c r="O39" i="7"/>
  <c r="D39" i="7"/>
  <c r="C39" i="7"/>
  <c r="B39" i="7"/>
  <c r="P38" i="7"/>
  <c r="O38" i="7"/>
  <c r="D38" i="7"/>
  <c r="C38" i="7"/>
  <c r="B38" i="7"/>
  <c r="P37" i="7"/>
  <c r="O37" i="7"/>
  <c r="D37" i="7"/>
  <c r="C37" i="7"/>
  <c r="B37" i="7"/>
  <c r="P36" i="7"/>
  <c r="O36" i="7"/>
  <c r="D36" i="7"/>
  <c r="C36" i="7"/>
  <c r="B36" i="7"/>
  <c r="P35" i="7"/>
  <c r="O35" i="7"/>
  <c r="D35" i="7"/>
  <c r="C35" i="7"/>
  <c r="B35" i="7"/>
  <c r="P34" i="7"/>
  <c r="O34" i="7"/>
  <c r="D34" i="7"/>
  <c r="C34" i="7"/>
  <c r="B34" i="7"/>
  <c r="P33" i="7"/>
  <c r="O33" i="7"/>
  <c r="D33" i="7"/>
  <c r="C33" i="7"/>
  <c r="B33" i="7"/>
  <c r="P32" i="7"/>
  <c r="O32" i="7"/>
  <c r="D32" i="7"/>
  <c r="C32" i="7"/>
  <c r="B32" i="7"/>
  <c r="P31" i="7"/>
  <c r="O31" i="7"/>
  <c r="D31" i="7"/>
  <c r="C31" i="7"/>
  <c r="B31" i="7"/>
  <c r="P30" i="7"/>
  <c r="O30" i="7"/>
  <c r="D30" i="7"/>
  <c r="C30" i="7"/>
  <c r="B30" i="7"/>
  <c r="P29" i="7"/>
  <c r="O29" i="7"/>
  <c r="D29" i="7"/>
  <c r="C29" i="7"/>
  <c r="B29" i="7"/>
  <c r="P28" i="7"/>
  <c r="O28" i="7"/>
  <c r="D28" i="7"/>
  <c r="C28" i="7"/>
  <c r="B28" i="7"/>
  <c r="P27" i="7"/>
  <c r="O27" i="7"/>
  <c r="D27" i="7"/>
  <c r="C27" i="7"/>
  <c r="B27" i="7"/>
  <c r="P26" i="7"/>
  <c r="O26" i="7"/>
  <c r="D26" i="7"/>
  <c r="C26" i="7"/>
  <c r="B26" i="7"/>
  <c r="P25" i="7"/>
  <c r="O25" i="7"/>
  <c r="D25" i="7"/>
  <c r="C25" i="7"/>
  <c r="B25" i="7"/>
  <c r="P24" i="7"/>
  <c r="O24" i="7"/>
  <c r="D24" i="7"/>
  <c r="C24" i="7"/>
  <c r="B24" i="7"/>
  <c r="P23" i="7"/>
  <c r="O23" i="7"/>
  <c r="D23" i="7"/>
  <c r="C23" i="7"/>
  <c r="B23" i="7"/>
  <c r="P22" i="7"/>
  <c r="O22" i="7"/>
  <c r="D22" i="7"/>
  <c r="C22" i="7"/>
  <c r="B22" i="7"/>
  <c r="P21" i="7"/>
  <c r="O21" i="7"/>
  <c r="D21" i="7"/>
  <c r="C21" i="7"/>
  <c r="B21" i="7"/>
  <c r="P20" i="7"/>
  <c r="O20" i="7"/>
  <c r="D20" i="7"/>
  <c r="C20" i="7"/>
  <c r="B20" i="7"/>
  <c r="P19" i="7"/>
  <c r="O19" i="7"/>
  <c r="D19" i="7"/>
  <c r="C19" i="7"/>
  <c r="B19" i="7"/>
  <c r="P18" i="7"/>
  <c r="O18" i="7"/>
  <c r="D18" i="7"/>
  <c r="C18" i="7"/>
  <c r="B18" i="7"/>
  <c r="P17" i="7"/>
  <c r="O17" i="7"/>
  <c r="D17" i="7"/>
  <c r="C17" i="7"/>
  <c r="B17" i="7"/>
  <c r="P16" i="7"/>
  <c r="O16" i="7"/>
  <c r="D16" i="7"/>
  <c r="C16" i="7"/>
  <c r="B16" i="7"/>
  <c r="P15" i="7"/>
  <c r="O15" i="7"/>
  <c r="D15" i="7"/>
  <c r="C15" i="7"/>
  <c r="B15" i="7"/>
  <c r="P14" i="7"/>
  <c r="O14" i="7"/>
  <c r="D14" i="7"/>
  <c r="C14" i="7"/>
  <c r="B14" i="7"/>
  <c r="P13" i="7"/>
  <c r="O13" i="7"/>
  <c r="D13" i="7"/>
  <c r="C13" i="7"/>
  <c r="B13" i="7"/>
  <c r="P12" i="7"/>
  <c r="O12" i="7"/>
  <c r="D12" i="7"/>
  <c r="C12" i="7"/>
  <c r="B12" i="7"/>
  <c r="P11" i="7"/>
  <c r="O11" i="7"/>
  <c r="D11" i="7"/>
  <c r="C11" i="7"/>
  <c r="B11" i="7"/>
  <c r="P10" i="7"/>
  <c r="O10" i="7"/>
  <c r="D10" i="7"/>
  <c r="C10" i="7"/>
  <c r="B10" i="7"/>
  <c r="P9" i="7"/>
  <c r="O9" i="7"/>
  <c r="D9" i="7"/>
  <c r="C9" i="7"/>
  <c r="B9" i="7"/>
  <c r="P8" i="7"/>
  <c r="O8" i="7"/>
  <c r="D8" i="7"/>
  <c r="C8" i="7"/>
  <c r="B8" i="7"/>
  <c r="P7" i="7"/>
  <c r="O7" i="7"/>
  <c r="D7" i="7"/>
  <c r="C7" i="7"/>
  <c r="B7" i="7"/>
  <c r="P6" i="7"/>
  <c r="O6" i="7"/>
  <c r="D6" i="7"/>
  <c r="C6" i="7"/>
  <c r="B6" i="7"/>
  <c r="P5" i="7"/>
  <c r="O5" i="7"/>
  <c r="D5" i="7"/>
  <c r="C5" i="7"/>
  <c r="B5" i="7"/>
  <c r="O4" i="7"/>
  <c r="D4" i="7"/>
  <c r="C4" i="7"/>
  <c r="B4" i="7"/>
  <c r="P3" i="7"/>
  <c r="O3" i="7"/>
  <c r="D3" i="7"/>
  <c r="C3" i="7"/>
  <c r="B3" i="7"/>
  <c r="C11" i="5" l="1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D10" i="5"/>
  <c r="C10" i="5"/>
  <c r="D9" i="5"/>
  <c r="C9" i="5"/>
  <c r="D8" i="5"/>
  <c r="C8" i="5"/>
  <c r="D7" i="5"/>
  <c r="C7" i="5"/>
  <c r="D6" i="5"/>
  <c r="C6" i="5"/>
  <c r="D5" i="5"/>
  <c r="C5" i="5"/>
  <c r="B18" i="5"/>
  <c r="D4" i="5"/>
  <c r="C4" i="5"/>
  <c r="C110" i="9" l="1"/>
  <c r="D110" i="9"/>
  <c r="D4" i="8" l="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3" i="8"/>
  <c r="D18" i="5"/>
  <c r="D19" i="5"/>
  <c r="D20" i="5"/>
  <c r="D3" i="5"/>
  <c r="C18" i="5"/>
  <c r="C19" i="5"/>
  <c r="C20" i="5"/>
  <c r="C3" i="5"/>
  <c r="B19" i="5"/>
  <c r="B20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3" i="4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3" i="10"/>
  <c r="D4" i="2"/>
  <c r="D5" i="2"/>
  <c r="D6" i="2"/>
  <c r="D7" i="2"/>
  <c r="D3" i="2"/>
  <c r="C4" i="2"/>
  <c r="C5" i="2"/>
  <c r="C6" i="2"/>
  <c r="C7" i="2"/>
  <c r="C3" i="2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3" i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1" i="9"/>
  <c r="D112" i="9"/>
  <c r="D113" i="9"/>
  <c r="D114" i="9"/>
  <c r="D115" i="9"/>
  <c r="D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1" i="9"/>
  <c r="C112" i="9"/>
  <c r="C113" i="9"/>
  <c r="C114" i="9"/>
  <c r="C115" i="9"/>
  <c r="C3" i="9"/>
  <c r="P109" i="4" l="1"/>
  <c r="P108" i="4"/>
  <c r="P107" i="4"/>
  <c r="P106" i="4"/>
  <c r="P105" i="4"/>
  <c r="P104" i="4"/>
  <c r="P103" i="4"/>
  <c r="P102" i="4"/>
  <c r="P101" i="4"/>
  <c r="P97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3" i="4"/>
  <c r="P72" i="4"/>
  <c r="P71" i="4"/>
  <c r="P70" i="4"/>
  <c r="P69" i="4"/>
  <c r="P68" i="4"/>
  <c r="P67" i="4"/>
  <c r="P66" i="4"/>
  <c r="P65" i="4"/>
  <c r="P64" i="4"/>
  <c r="P63" i="4"/>
  <c r="P62" i="4"/>
  <c r="P60" i="4"/>
  <c r="P59" i="4"/>
  <c r="P58" i="4"/>
  <c r="P57" i="4"/>
  <c r="P56" i="4"/>
  <c r="P55" i="4"/>
  <c r="P54" i="4"/>
  <c r="P53" i="4"/>
  <c r="P52" i="4"/>
  <c r="P42" i="4"/>
  <c r="P41" i="4"/>
  <c r="P40" i="4"/>
  <c r="P39" i="4"/>
  <c r="P38" i="4"/>
  <c r="P37" i="4"/>
  <c r="P36" i="4"/>
  <c r="P35" i="4"/>
  <c r="P34" i="4"/>
  <c r="P33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7" i="4"/>
  <c r="P6" i="4"/>
  <c r="P5" i="4"/>
  <c r="P4" i="4"/>
  <c r="P3" i="4"/>
  <c r="O115" i="9"/>
  <c r="N115" i="9"/>
  <c r="O114" i="9"/>
  <c r="N114" i="9"/>
  <c r="O113" i="9"/>
  <c r="N113" i="9"/>
  <c r="O112" i="9"/>
  <c r="N112" i="9"/>
  <c r="O111" i="9"/>
  <c r="N111" i="9"/>
  <c r="N110" i="9"/>
  <c r="N109" i="9"/>
  <c r="O108" i="9"/>
  <c r="N108" i="9"/>
  <c r="O107" i="9"/>
  <c r="N107" i="9"/>
  <c r="O106" i="9"/>
  <c r="N106" i="9"/>
  <c r="O105" i="9"/>
  <c r="N105" i="9"/>
  <c r="O104" i="9"/>
  <c r="N104" i="9"/>
  <c r="O103" i="9"/>
  <c r="N103" i="9"/>
  <c r="O102" i="9"/>
  <c r="N102" i="9"/>
  <c r="O101" i="9"/>
  <c r="N101" i="9"/>
  <c r="O100" i="9"/>
  <c r="N100" i="9"/>
  <c r="O99" i="9"/>
  <c r="N99" i="9"/>
  <c r="O98" i="9"/>
  <c r="N98" i="9"/>
  <c r="O97" i="9"/>
  <c r="N97" i="9"/>
  <c r="O96" i="9"/>
  <c r="N96" i="9"/>
  <c r="O95" i="9"/>
  <c r="N95" i="9"/>
  <c r="O94" i="9"/>
  <c r="N94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O85" i="9"/>
  <c r="N85" i="9"/>
  <c r="O84" i="9"/>
  <c r="N84" i="9"/>
  <c r="O83" i="9"/>
  <c r="N83" i="9"/>
  <c r="O82" i="9"/>
  <c r="N82" i="9"/>
  <c r="O81" i="9"/>
  <c r="N81" i="9"/>
  <c r="O80" i="9"/>
  <c r="N80" i="9"/>
  <c r="O79" i="9"/>
  <c r="N79" i="9"/>
  <c r="O78" i="9"/>
  <c r="N78" i="9"/>
  <c r="O77" i="9"/>
  <c r="N77" i="9"/>
  <c r="O76" i="9"/>
  <c r="N76" i="9"/>
  <c r="O75" i="9"/>
  <c r="N75" i="9"/>
  <c r="O74" i="9"/>
  <c r="N74" i="9"/>
  <c r="O73" i="9"/>
  <c r="N73" i="9"/>
  <c r="O72" i="9"/>
  <c r="N72" i="9"/>
  <c r="O71" i="9"/>
  <c r="N71" i="9"/>
  <c r="O70" i="9"/>
  <c r="N70" i="9"/>
  <c r="O69" i="9"/>
  <c r="N69" i="9"/>
  <c r="O68" i="9"/>
  <c r="N68" i="9"/>
  <c r="O67" i="9"/>
  <c r="N67" i="9"/>
  <c r="O66" i="9"/>
  <c r="N66" i="9"/>
  <c r="O65" i="9"/>
  <c r="N65" i="9"/>
  <c r="O64" i="9"/>
  <c r="N64" i="9"/>
  <c r="O63" i="9"/>
  <c r="N63" i="9"/>
  <c r="O62" i="9"/>
  <c r="N62" i="9"/>
  <c r="O61" i="9"/>
  <c r="N61" i="9"/>
  <c r="O60" i="9"/>
  <c r="N60" i="9"/>
  <c r="O59" i="9"/>
  <c r="N59" i="9"/>
  <c r="O58" i="9"/>
  <c r="N58" i="9"/>
  <c r="O57" i="9"/>
  <c r="N57" i="9"/>
  <c r="O56" i="9"/>
  <c r="N56" i="9"/>
  <c r="O55" i="9"/>
  <c r="N55" i="9"/>
  <c r="O54" i="9"/>
  <c r="N54" i="9"/>
  <c r="O53" i="9"/>
  <c r="N53" i="9"/>
  <c r="O52" i="9"/>
  <c r="N52" i="9"/>
  <c r="O51" i="9"/>
  <c r="N51" i="9"/>
  <c r="O50" i="9"/>
  <c r="N50" i="9"/>
  <c r="O49" i="9"/>
  <c r="N49" i="9"/>
  <c r="O48" i="9"/>
  <c r="N48" i="9"/>
  <c r="O47" i="9"/>
  <c r="N47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N5" i="9"/>
  <c r="B26" i="8"/>
  <c r="B27" i="8"/>
  <c r="B28" i="8"/>
  <c r="B2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Ximena Carrera Lara</author>
  </authors>
  <commentList>
    <comment ref="K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Andrea Ximena Carrera Lara:</t>
        </r>
        <r>
          <rPr>
            <sz val="9"/>
            <color indexed="81"/>
            <rFont val="Tahoma"/>
            <family val="2"/>
          </rPr>
          <t xml:space="preserve">
ESTUDIANTES QUE ASISTEN A CLASES.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Ximena Carrera Lara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Andrea Ximena Carrera Lara:</t>
        </r>
        <r>
          <rPr>
            <sz val="9"/>
            <color indexed="81"/>
            <rFont val="Tahoma"/>
            <family val="2"/>
          </rPr>
          <t xml:space="preserve">
ESTUDIANTES QUE ASISTEN A CLASES.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Ximena Carrera Lara</author>
  </authors>
  <commentList>
    <comment ref="L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Andrea Ximena Carrera Lara:</t>
        </r>
        <r>
          <rPr>
            <sz val="9"/>
            <color indexed="81"/>
            <rFont val="Tahoma"/>
            <family val="2"/>
          </rPr>
          <t xml:space="preserve">
ESTUDIANTES QUE ASISTEN A CLASES.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Ximena Carrera Lara</author>
  </authors>
  <commentList>
    <comment ref="K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Andrea Ximena Carrera Lara:</t>
        </r>
        <r>
          <rPr>
            <sz val="9"/>
            <color indexed="81"/>
            <rFont val="Tahoma"/>
            <family val="2"/>
          </rPr>
          <t xml:space="preserve">
ESTUDIANTES QUE ASISTEN A CLASES.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Ximena Carrera Lara</author>
    <author>Administracion Escol</author>
  </authors>
  <commentList>
    <comment ref="J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Andrea Ximena Carrera Lara:</t>
        </r>
        <r>
          <rPr>
            <sz val="9"/>
            <color indexed="81"/>
            <rFont val="Tahoma"/>
            <family val="2"/>
          </rPr>
          <t xml:space="preserve">
ESTUDIANTES QUE ASISTEN A CLASES.</t>
        </r>
      </text>
    </comment>
    <comment ref="G141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Tiene PCEI</t>
        </r>
      </text>
    </comment>
    <comment ref="H155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Funciona en las mismas instalaciones de la IE Francisco Arizaga Luque</t>
        </r>
      </text>
    </comment>
  </commentList>
</comments>
</file>

<file path=xl/sharedStrings.xml><?xml version="1.0" encoding="utf-8"?>
<sst xmlns="http://schemas.openxmlformats.org/spreadsheetml/2006/main" count="8042" uniqueCount="2572">
  <si>
    <t>DISTRITO</t>
  </si>
  <si>
    <t>PROVINCIA</t>
  </si>
  <si>
    <t>CANTÓN</t>
  </si>
  <si>
    <t>DIRECCIÓN 
(CALLES Y REFERNCIA)</t>
  </si>
  <si>
    <t>RÉGIMEN
(COSTA/SIERRA)</t>
  </si>
  <si>
    <t>CÓDIGO AMIE</t>
  </si>
  <si>
    <t>NOMBRE DE LA INSTITUCIÓN EDUCATIVA</t>
  </si>
  <si>
    <t>ZONA INEC:</t>
  </si>
  <si>
    <t xml:space="preserve">NÚMERO DE ESTUDIANTES EN TODAS LAS MODALIDADES </t>
  </si>
  <si>
    <t>TIPO I 
(menor a 6 m2)
 PUNTO DE EXPENDIO</t>
  </si>
  <si>
    <t>TIPO II
 (no mayor a los 16 m2) BAR SIMPLE</t>
  </si>
  <si>
    <t>TIPO III
 (mayor a los 16 m2)
BAR COMEDOR</t>
  </si>
  <si>
    <t>TOTAL BARES EN LA I.E.</t>
  </si>
  <si>
    <t>URBANO</t>
  </si>
  <si>
    <t>RURAL</t>
  </si>
  <si>
    <t>08D01</t>
  </si>
  <si>
    <t>ESMERALDAS</t>
  </si>
  <si>
    <t>km 2 1/2 VIA REFINERIA LA FLORIDA BLOQUE 2</t>
  </si>
  <si>
    <t>COSTA</t>
  </si>
  <si>
    <t>CALLES AZUAY ENTRE ZAMORA Y PANAMA</t>
  </si>
  <si>
    <t>PARROQUIA CAMARONES</t>
  </si>
  <si>
    <t>KM.71/2 VIA ATACAMES</t>
  </si>
  <si>
    <t>UNIDAD EDUCATIVA CARLOS CONCHA</t>
  </si>
  <si>
    <t xml:space="preserve">LUIS TELLO </t>
  </si>
  <si>
    <t>EL PANECILLO</t>
  </si>
  <si>
    <t>CARLOS CONCHA Y RIO SALIMA</t>
  </si>
  <si>
    <t>PEDRO VICENTE MALDONADO ENTRE SAN JOSE OBRERO  Y DELGADILLO  - RICAURTE Y PEDRO VICENTE MALDONADO</t>
  </si>
  <si>
    <t>PROPICIA No.1</t>
  </si>
  <si>
    <t>LUIS TELLO</t>
  </si>
  <si>
    <t>EGB. GUAYAQUIL</t>
  </si>
  <si>
    <t>VALLE SAN RAFAEL SECTOR SAN JORGE BAJO</t>
  </si>
  <si>
    <t>MANABI Y STA. ROSA</t>
  </si>
  <si>
    <t>PARROQUIA CARLOS CONCHA</t>
  </si>
  <si>
    <t>UNIDAD EDUCATIVA 10 DE SEPTIEMBRE</t>
  </si>
  <si>
    <t>UNIDAD EDUCATIVA DEL MILENIO CHINCA</t>
  </si>
  <si>
    <t>SAN JOSE OBRERO ENTRE ELOY ALFARO Y COLON</t>
  </si>
  <si>
    <t>UNIDAD EDUCATIVA NELSON ORTIZ STEFANUTO</t>
  </si>
  <si>
    <t>EDGAR GUERRERO CALLE 17 Y 24 SAN RAFAEL VOLUNTAD DE DIOS</t>
  </si>
  <si>
    <t>UNIDAD EDUCATIVA RAUL DELAGDO GARAY</t>
  </si>
  <si>
    <t>UE. ANTONIO FLORES JIJON</t>
  </si>
  <si>
    <t xml:space="preserve">PEDRO VICENTE MALDONADO Y JUAN MONTALVO </t>
  </si>
  <si>
    <t>UE. TABIAZO</t>
  </si>
  <si>
    <t xml:space="preserve">PROPICIA No.2 </t>
  </si>
  <si>
    <t>UE. WALTER QUIÑONEZ SEVILLA</t>
  </si>
  <si>
    <t>VALLE HERMOSO</t>
  </si>
  <si>
    <t>EGB. VICENTE CUEVA</t>
  </si>
  <si>
    <t>SAN RAFAEL BARRIO 31 DE MAYO</t>
  </si>
  <si>
    <t>EGB. CONSUELO BENAVIDES</t>
  </si>
  <si>
    <t>VALLE SAN RAFAEL COOPERATIVA SAN CARLOS</t>
  </si>
  <si>
    <t>EGB. HEROES DE TIWINZA</t>
  </si>
  <si>
    <t>BARRIO LAS AMERICAS CALLE BRASIL Y PARAGUAY</t>
  </si>
  <si>
    <t>EGB. SIMON RODRIGUEZ</t>
  </si>
  <si>
    <t>JAIME ROLDOS Y JR CORONEL</t>
  </si>
  <si>
    <t>UE. MANUEL NIETO CADENA</t>
  </si>
  <si>
    <t>MANUELA CAÑIZARES Y OLMEDO</t>
  </si>
  <si>
    <t>EGB. JOSÉ VELASCO IBARRA</t>
  </si>
  <si>
    <t>VIA SAN MATEO QUININDE ENTRADA COMUNA AGRICOLA TIMBRE  GUADARAYA 3</t>
  </si>
  <si>
    <t>UE. LIBERTAD DE TIMBRE</t>
  </si>
  <si>
    <t>AV. SUCRE ENTRE MANABI Y LUIS VARGAS TORRES</t>
  </si>
  <si>
    <t>EGB. JUAN MONTALVO</t>
  </si>
  <si>
    <t>SUCRE Y MURIEL</t>
  </si>
  <si>
    <t>PROPICIA No.4</t>
  </si>
  <si>
    <t xml:space="preserve"> JORGE CHIRIBOGA  Y  CEIBO BARRIO  URDESA   VIA  A  RIOVERDE</t>
  </si>
  <si>
    <t>UE. SAN MATEO</t>
  </si>
  <si>
    <t>BARRIO UNIDOS SOMOS MÁS</t>
  </si>
  <si>
    <t>UE. FAUSTO MOLINA</t>
  </si>
  <si>
    <t>VIA ATACAMES A 300 MT. DEL CENTRO DE REHABILITACIÓN SOCIAL DE VARONES</t>
  </si>
  <si>
    <t>CALLE RIO TEAONE Y RIO QUININDE</t>
  </si>
  <si>
    <t>EGB. FRANCISCO MEJIA VILLA</t>
  </si>
  <si>
    <t>15 DE MARZO</t>
  </si>
  <si>
    <t>UE. 15 DE MARZO</t>
  </si>
  <si>
    <t>LA TOLITA #1</t>
  </si>
  <si>
    <t>UE. ALFONSO QUIÑONEZ GEORGE</t>
  </si>
  <si>
    <t>VALLE SAN RAFEAL SECTO SAN JORGE BARRIO LOS EBANOS</t>
  </si>
  <si>
    <t>AVENIDA COLON Y EL ORO</t>
  </si>
  <si>
    <t>UE. LUIS VARGAS TORRES</t>
  </si>
  <si>
    <t>TIWINZA - SAN RAFAEL</t>
  </si>
  <si>
    <t>EGB. CARMELA CORONEL MURILLO</t>
  </si>
  <si>
    <t xml:space="preserve">TIWINZA </t>
  </si>
  <si>
    <t>EGB. VIDAL VIVERO VALENCIA</t>
  </si>
  <si>
    <t xml:space="preserve"> AV VELASCO IBARRA ENTRE 24 DE MAYO Y ESMERALDAS</t>
  </si>
  <si>
    <t>AV GUAYAQUIL JR CORONEL Y PRADA 11</t>
  </si>
  <si>
    <t>UE. LUIS PRADO VITERI</t>
  </si>
  <si>
    <t>SUCRE Y 10 DE AGOSTO</t>
  </si>
  <si>
    <t>EGB. HISPANO AMERICA</t>
  </si>
  <si>
    <t>9 DE OCTUBRE Y PEDRO V. MALDONADO</t>
  </si>
  <si>
    <t>UE. 21 DE SEPTIEMBRE</t>
  </si>
  <si>
    <t>FCO. DE ORELLANA Y JUAN MONTALVO</t>
  </si>
  <si>
    <t>UE. LEON DE FEBRES CORDERO</t>
  </si>
  <si>
    <t>08D02</t>
  </si>
  <si>
    <t>ELOY ALFARO</t>
  </si>
  <si>
    <t>UNIDAD EDUCATIVA FISCAL BORBON</t>
  </si>
  <si>
    <t xml:space="preserve">UNIDAD EDUCATIVA LA TOLA </t>
  </si>
  <si>
    <t>UNIDAD EDUCATIVA MALDONADO</t>
  </si>
  <si>
    <t>UNIDAD EDUCATIVA DOMINGO MEDINA ZURITA</t>
  </si>
  <si>
    <t>08D03</t>
  </si>
  <si>
    <t>ATACAMES</t>
  </si>
  <si>
    <t xml:space="preserve">CABECERA PARROQUIAL DE SUA </t>
  </si>
  <si>
    <t>UNIDAD EDUCATIVA BALNEARIO DE SUA</t>
  </si>
  <si>
    <t>TONSUPA</t>
  </si>
  <si>
    <t>TONSUPA(COLEGIO BACH.NELSON ESTUPIÑAN BASS)</t>
  </si>
  <si>
    <t>CHAMANGA</t>
  </si>
  <si>
    <t>UNIDAD EDUCACTIVA CHAMANGA</t>
  </si>
  <si>
    <t>CABECERA PARROQUIAL</t>
  </si>
  <si>
    <t>ESCUELA EDUCACION BASICA QUITO</t>
  </si>
  <si>
    <t>MUISNE</t>
  </si>
  <si>
    <t xml:space="preserve">AGUA CLARA </t>
  </si>
  <si>
    <t>UE ROSA CEVALLOS</t>
  </si>
  <si>
    <t xml:space="preserve">RURAL </t>
  </si>
  <si>
    <t xml:space="preserve"> CALLE VILLA RICA</t>
  </si>
  <si>
    <t>EGB. ZOILA UGARTE DE LANDIVAR</t>
  </si>
  <si>
    <t>PLAYA ANCHA</t>
  </si>
  <si>
    <t>ESC.EGB. UNE</t>
  </si>
  <si>
    <t>BARRIO PAZ Y PROGRESO</t>
  </si>
  <si>
    <t>ESC.EGB.JAIME ROLDOS AGUILERA</t>
  </si>
  <si>
    <t>SAN FRANCISCO</t>
  </si>
  <si>
    <t xml:space="preserve">U.E. SAN FRANCISCO DEL CABO </t>
  </si>
  <si>
    <t xml:space="preserve"> BARRIO SAN CARLOS </t>
  </si>
  <si>
    <t>ES. EGB HELEODORO SAENZ</t>
  </si>
  <si>
    <t>COOP.15 DE JULIO</t>
  </si>
  <si>
    <t>ESC.EGB. CRECIENDO AL FUTURO</t>
  </si>
  <si>
    <t>08D04</t>
  </si>
  <si>
    <t>QUININDE</t>
  </si>
  <si>
    <t>RONCA TIGRILLO</t>
  </si>
  <si>
    <t>UE SERAFINA QUINTERO</t>
  </si>
  <si>
    <t>UE ISABEL DE SANTIAGO</t>
  </si>
  <si>
    <t>08D05</t>
  </si>
  <si>
    <t>UNIDAD EDUCATIVA "NESTOR BARAHONA GRUEZO"</t>
  </si>
  <si>
    <t>COLEGIO DE BACHILLERATO "22 DE MARZO"</t>
  </si>
  <si>
    <t>UNIDAD EDUCATIVA  HELEODORO AYALA</t>
  </si>
  <si>
    <t>UNIDAD EDUCATIVA "QUITO LUZ DE AMÉRICA"</t>
  </si>
  <si>
    <t>UNIDAD EDUCATIVA FISCAL DEL MILENIO PROFESORA CONSUELO BENAVIDES</t>
  </si>
  <si>
    <t>UNIDAD EDUCATIVA ELOY ALFARO</t>
  </si>
  <si>
    <t xml:space="preserve">COSTA </t>
  </si>
  <si>
    <t xml:space="preserve">URBANA </t>
  </si>
  <si>
    <t>17D12</t>
  </si>
  <si>
    <t>PICHINCHA</t>
  </si>
  <si>
    <t>PEDRO VICENTE MALDONADO</t>
  </si>
  <si>
    <t>RECINTO AGRUPACION LOS RIOS</t>
  </si>
  <si>
    <t>RECINTO CELICA</t>
  </si>
  <si>
    <t>PUERTO QUITO</t>
  </si>
  <si>
    <t>17D11</t>
  </si>
  <si>
    <t>JUAN MONTALVO</t>
  </si>
  <si>
    <t>MEJIA</t>
  </si>
  <si>
    <t>UE. DR. JOSE RICARDO CHIRIBOGA</t>
  </si>
  <si>
    <t>URBANA</t>
  </si>
  <si>
    <t>CAYAMBE</t>
  </si>
  <si>
    <t>PUCARÁ</t>
  </si>
  <si>
    <t>COTOPAXI</t>
  </si>
  <si>
    <t>URBANA MARGINAL</t>
  </si>
  <si>
    <t>UNIDAD EDUCATIVA VELASCO IBARRA</t>
  </si>
  <si>
    <t>UNIDAD EDUCATIVA EUGENIO ESPEJO</t>
  </si>
  <si>
    <t>GUAYAQUIL</t>
  </si>
  <si>
    <t>05D05</t>
  </si>
  <si>
    <t>SIGCHOS</t>
  </si>
  <si>
    <t>UNIDAD EDUCATIVA SAN FRANCISCO DE LAS PAMPAS</t>
  </si>
  <si>
    <t>BARRIO SAN JOSE</t>
  </si>
  <si>
    <t>EUGENIO ESPEJO</t>
  </si>
  <si>
    <t>CAÑAR</t>
  </si>
  <si>
    <t>01D02</t>
  </si>
  <si>
    <t>AZUAY</t>
  </si>
  <si>
    <t>CUENCA</t>
  </si>
  <si>
    <t>01D03</t>
  </si>
  <si>
    <t>SAN ANTONIO</t>
  </si>
  <si>
    <t>RECINTO ZHUCAY</t>
  </si>
  <si>
    <t>UNIDAD EDUCATIVA FROILAN SEGUNDO MENDEZ</t>
  </si>
  <si>
    <t>09D02</t>
  </si>
  <si>
    <t>09D08</t>
  </si>
  <si>
    <t>COOP. SULTANA DE LOS ANDES  S/N MZ. 2710 SL 6 A 5 CUADRAS DEL DISTRITO 09D08</t>
  </si>
  <si>
    <t>UNIDAD EDUCATIVA FISCAL INTERCULTURAL BILINGUE JAIME ROLDOS AGUILERA</t>
  </si>
  <si>
    <t>COOP.  FORTIN DE LA FLOR  S/N MZ.521 SOL. 9 CORDILLERA DEL CONDOR FRENTE AL BAZAR CAROLAY POR LA IGLESIA VIRGEN DEL CISNE</t>
  </si>
  <si>
    <t>UNIDAD EDUCATIVA FISCAL ALONSO DE ILLESCAS</t>
  </si>
  <si>
    <t>COOP. HENNER PARRALES  S/N MZ. 905 SL. 2 DIAGONAL AL CENTRO DE SALUD HOGAR DE CRISTO BEATO SAN AGUSTIN</t>
  </si>
  <si>
    <t>ESCUELA DE EDUCACION BASICA FISCAL FRANCISCO ZEVALLOS REYRE</t>
  </si>
  <si>
    <t>COOP. PARAISO DE LA FLOR  S/N MZ. 314 SOL. 11 BLOQUE 6 A DOS CUADRAS DEL SUBSENTRO # 5 DEL MSP.</t>
  </si>
  <si>
    <t>UNIDAD EDUCATIVA FISCAL 26 DE NOVIEMBRE</t>
  </si>
  <si>
    <t>AV. CASUARINA COOP. GUERREROS DEL FORTIN S/N MZ. 1160 SOL. 13 FRENTE AL MERCADO MUNICIPAL CASUARINA</t>
  </si>
  <si>
    <t>ESCUELA DE EDUCACION BASICA FISCAL ALEJANDRO CARRION AGUIRRE</t>
  </si>
  <si>
    <t>COOP. BALERIO ESTACIO ETAPA 2 S/N MZ 3025  JUNTO A LA IGLESIA CATOLICA JOSE OBRERO</t>
  </si>
  <si>
    <t>ESCUELA DE EDUCACION BASICA FISCAL REMIGIO CRESPO TORAL</t>
  </si>
  <si>
    <t>COOP. FLOR DE BASTION   BLOQUE 6 MZ. 1174 SOL. 5, 6, 7 ,8, 35, 36, 37, 38 A TRES CUADRAS CYBER LA TERRAZA</t>
  </si>
  <si>
    <t>UNIDAD EDUCATIVA FISCAL PCEI "MANUEL WOLF HERRERA"</t>
  </si>
  <si>
    <t>FLOR DE BASTION BLOQUE 6 S/N MZ 1174 SOLAR 38 ENTRANDO POR EL MERCADO DE FLOR DE BASTION DEL BLOQUE 6</t>
  </si>
  <si>
    <t>UNIDAD EDUCATIVA FISCAL MONSEÑOR LEONIDAS PROAÑO</t>
  </si>
  <si>
    <t>COOP. FLOR DE BATION BLOQUE 8  MZ. 2085 SOL. 7,8,9 Y 10 A LADO DE LA CIUDADELA ECOCITY</t>
  </si>
  <si>
    <t>ESCUELA DE EDUCACION BASICA FISCAL LUCILA ARAUJO Y GARCIA</t>
  </si>
  <si>
    <t>COOP. BALERIO ESTACIO 5TA ETAPA S/N MZ. 2279 A LADO DE LA TIENDA EL CAPULLO</t>
  </si>
  <si>
    <t>ESCUELA DE EDUCACION BASICA FISCAL MAYOR IGNACIO VITERI MOSQUERA</t>
  </si>
  <si>
    <t>COOP. SERGIO TORAL 2  S/N MZ 203 (LA CANTERA) A UNA CUADRA DE LA ESTACION DE LA LINEA MONTE SINAI</t>
  </si>
  <si>
    <t>ESCUELA DE EDUCACION BASICA FISCAL JOSE MARIA URBINA</t>
  </si>
  <si>
    <t>09D09</t>
  </si>
  <si>
    <t>09D10</t>
  </si>
  <si>
    <t>Km 64.5 VIA A LA COSTA. A 200 m de la gasolinera Repsol</t>
  </si>
  <si>
    <t>UNIDAD EDUCATIVA FISCAL "PABLO WEBER CUBILLO"</t>
  </si>
  <si>
    <t>POSORJA. BARRIO SAN GREGORIO. CERCA DEL CENTRO MATERNO POSORJA</t>
  </si>
  <si>
    <t>ESCUELA DE EDUCACIÓN BÁSICA FISCAL  "MANUEL MARIA SANCHEZ"</t>
  </si>
  <si>
    <t>09D24</t>
  </si>
  <si>
    <t>17D01</t>
  </si>
  <si>
    <t>QUITO</t>
  </si>
  <si>
    <t>VICENTE ROCAFUERTE</t>
  </si>
  <si>
    <t>AMAZONAS</t>
  </si>
  <si>
    <t>SUCRE</t>
  </si>
  <si>
    <t>03D02</t>
  </si>
  <si>
    <t>03H00453</t>
  </si>
  <si>
    <t>COORDINACION ZONAL 1
CARCHI-ESMERALDAS-IMBABURA-SUCUMBIOS</t>
  </si>
  <si>
    <t>COORDINACION ZONAL 2
NAPO-ORELLANA-PICHINCHA</t>
  </si>
  <si>
    <t>COORDINACION ZONAL 3
CHIMBORAZO-COTOPAXI-PASTAZA-TUNGURAHUA</t>
  </si>
  <si>
    <t>COORDINACION ZONAL 5
BOLÍVAR-GALAPAGOS-GUAYAS-LOS RIOS-SANTA ELENA</t>
  </si>
  <si>
    <t>COORDINACION ZONAL 6
AZUAY-CAÑAR-MORONA SANTIAGO</t>
  </si>
  <si>
    <t>COORDINACIÓN ZONAL: 7
LOJA-ZAMORA CHINCHIPE-EL ORO</t>
  </si>
  <si>
    <t>COORDINACIÓN ZONAL: 8
GUAYAQUIL-DURÁN</t>
  </si>
  <si>
    <t>COORDINACIÓN ZONAL: 9
QUITO</t>
  </si>
  <si>
    <t>DIRECCIÓN DEL DISTRITO</t>
  </si>
  <si>
    <t xml:space="preserve">ESMERALDAS - CALLE OLMEDO ENTRE NUEVE DE OCTUBRE Y PIEDRAHITA </t>
  </si>
  <si>
    <t>ELOY ALFARO - CALLE ARTESANAL Y NUEVA ESPERANZA DIAGONAL A LA SUBESTACION CNEL  (UNIDAD EDUCATIVA BORBON )</t>
  </si>
  <si>
    <t>MUISNE ATACAMES - VIA PRINCIPAL SUA (COLEGIO ATACAMES )</t>
  </si>
  <si>
    <t>QUININDE- VIA SANTO DOMINGO KM1-BARRIO TELEMBI</t>
  </si>
  <si>
    <t>SAN LORENZO - AV. ESMERALDAS Y 29 DE ABRIL</t>
  </si>
  <si>
    <t xml:space="preserve">PUERTO QUITO - PEDRO VICENTE MALDONADO - SAN MIGUEL DE LOS BANCOS - CALLE ATAHUALPA Y UNIDAD NACIONAL. TRAS DE LA IGLESIA CATOLICA. UNIDAD EDUCATIVA SANTIAGO APOSTOL </t>
  </si>
  <si>
    <t>MEJIA- RUMIÑAHUI- MACHACHI -   AV. MARQUEZ DE SOLANDA Y VICTOR VELASCO FRENTE AL PARQUE CENTRAL</t>
  </si>
  <si>
    <t xml:space="preserve">CANON DE ARRENDAMIENTO </t>
  </si>
  <si>
    <t xml:space="preserve">CANON DE ARRENDAMIENTO  </t>
  </si>
  <si>
    <t xml:space="preserve">SAN LORENZO </t>
  </si>
  <si>
    <t>AV. IMBABURA</t>
  </si>
  <si>
    <t xml:space="preserve">MARISCAL SUCRE </t>
  </si>
  <si>
    <t xml:space="preserve">SAN LORENZO - AV. 24 DE MAYO Y BRISAS DEL MAR </t>
  </si>
  <si>
    <t>SAN LORENZO - AV. PEDRO LINO CAMPEZAN  Y 22 DE MARZO</t>
  </si>
  <si>
    <t xml:space="preserve">SAN LORENZO - AV. ESMERALDAS Y 5 DE AGOSTO </t>
  </si>
  <si>
    <t>SAN LORENZO - AV. JOSE GARCES Y 3 DE JULIIO</t>
  </si>
  <si>
    <t xml:space="preserve">SAN LORENZO - AV. KM 21/2  VIA IBARRA </t>
  </si>
  <si>
    <t>TELEMBI KM 1/2 VIA QUININDE -STO DOMINGO</t>
  </si>
  <si>
    <t>UNIDAD EDUCATIVA EDUCATIVA QUININDE</t>
  </si>
  <si>
    <t>QUININDE LA UNION-PLAYA DE MUERTO</t>
  </si>
  <si>
    <t>EB NUEVO AZUAY</t>
  </si>
  <si>
    <t>CALLE SIMON PLATA TORRES Y JUAN GONZALEZ</t>
  </si>
  <si>
    <t>EB 9 DE OCTUBRE</t>
  </si>
  <si>
    <t>RECINTO CHUCAPLE</t>
  </si>
  <si>
    <t>UNIDAD EDUCATIVA ARMADA NACIONAL</t>
  </si>
  <si>
    <t>WILTON C HILA ENTRE RIOS PARROQUIA VICHE</t>
  </si>
  <si>
    <t>UE JUAN CARLOS MATEUS POZO</t>
  </si>
  <si>
    <t>RECINTO EL VIUDO</t>
  </si>
  <si>
    <t>C.B. CAMILO GALLEGOS DOMINGUEZ</t>
  </si>
  <si>
    <t>LA UNION B.SAN   COSTA</t>
  </si>
  <si>
    <t>EGEB MARIETA VEINTIMILLA</t>
  </si>
  <si>
    <t>LA GUAYACANA</t>
  </si>
  <si>
    <t>UE BATALLA DE TARQUI</t>
  </si>
  <si>
    <t>LAS PAVAS</t>
  </si>
  <si>
    <t>RECINTO LA T</t>
  </si>
  <si>
    <t>EB GABRIELA MISTRAL</t>
  </si>
  <si>
    <t>HERRERA</t>
  </si>
  <si>
    <t>UE CIUDAD DEE GUARANDA</t>
  </si>
  <si>
    <t>LA QUINTA</t>
  </si>
  <si>
    <t>UE FERNANDO CORRAL</t>
  </si>
  <si>
    <t>LA COMUNA</t>
  </si>
  <si>
    <t>EB MANUEL CORDOVA GALARZA</t>
  </si>
  <si>
    <t>LAS COMUNIDAD CHONTADURO (HOJA BLANCA RIO CAYAPAS)</t>
  </si>
  <si>
    <t xml:space="preserve">ESCUELA EGB FISCAL FIBA JAKI </t>
  </si>
  <si>
    <t xml:space="preserve">DIRECCIÓN  RIO CAYAPAS  PARROQUIA ATAHUALPA CAMARONES </t>
  </si>
  <si>
    <t xml:space="preserve">UNIDAD EDUCATIVA INTERCULTURAL BILINGÜE JOSE DONATO ACERO </t>
  </si>
  <si>
    <t>VÍA ESMERALDAS MARGEN DERECHO KILÓMETRO 14  RECINTO  SAN PEDRO</t>
  </si>
  <si>
    <t xml:space="preserve">UNIDAD EDUCATIVA 17 DE DICIEMBRE </t>
  </si>
  <si>
    <t xml:space="preserve"> CALLE ARTESANAL Y NUEVA ESPERANZA</t>
  </si>
  <si>
    <t xml:space="preserve">CALLE 5 DE AGOSTO Y TOLA </t>
  </si>
  <si>
    <t>UNIDAD EDUCATIVA FISCAL MEXICO Nª 29</t>
  </si>
  <si>
    <t xml:space="preserve">CALLES PEDRO VICENTE MALDONADO  Y  JAIME ROLDOS  AGUILERA </t>
  </si>
  <si>
    <t xml:space="preserve">CALLE CARLOS ROSERO Y ANÍBAL DÍAZ BARREIRO DE LA PARROQUIA SANTA LUCIA  </t>
  </si>
  <si>
    <t>ESCUELA EGB ANIBAL DIAZ BARREIRO</t>
  </si>
  <si>
    <t xml:space="preserve">CALLE SUCRE Y 24 DE NOVIEMBRE </t>
  </si>
  <si>
    <t xml:space="preserve">AVENIDA DOMINGO MEDINA Y ALBA GODOY PARROQUIA SELVA ALEGRE </t>
  </si>
  <si>
    <t xml:space="preserve">CALLES 5 DE JUNIO ENTRE SALINAS Y CALLE COMERCIO </t>
  </si>
  <si>
    <t xml:space="preserve">UNIDAD EDUCATIVA 16 DE OCTUBRE </t>
  </si>
  <si>
    <t>AVENIDA ESMERALDAS Y JOSE ANTONIO DE SUCRE</t>
  </si>
  <si>
    <t xml:space="preserve">UNIDAD EDUCATIVA RAFAEL ASTUDILLO </t>
  </si>
  <si>
    <t xml:space="preserve">CALLES 30 DE MAYO DE LA PARROQUIA TIMBIRÉ   </t>
  </si>
  <si>
    <t xml:space="preserve">UNIDAD EDUCATIVA GONZALO S. CORDOVA </t>
  </si>
  <si>
    <t xml:space="preserve">28  DEMAYO ENTRE 24 DE MAYO Y 16 DE OCTUBRE </t>
  </si>
  <si>
    <t xml:space="preserve">SUCRE 28 DE MAYO Y EUGENIO ESPEJO </t>
  </si>
  <si>
    <t xml:space="preserve">ENTRE PIO MONTUFAR  ENTRE ELOY ALFARO Y 5 DE JUNIO </t>
  </si>
  <si>
    <t>UNIDAD EDUCATIVA LUIS TELLO BLOQUE 1 Y 2</t>
  </si>
  <si>
    <t>UNIDAD EDUCATIVA RAMON BEDOYA NAVIA</t>
  </si>
  <si>
    <t>UNIDAD EDUCATIVA FRANKLIN TELLO MERCADO</t>
  </si>
  <si>
    <t>EGB. RICARDO PAREDES</t>
  </si>
  <si>
    <t>EGB. MODESTO MENDOZA MOREIRA</t>
  </si>
  <si>
    <t>UNIDAD EDUCATIVA ESMERALDAS LIBRE BLOQUE 1 Y 2</t>
  </si>
  <si>
    <t>UNIDAD EDUCATIVA MARGARITA CORTES BLOQUE 1 Y 2</t>
  </si>
  <si>
    <t>UNIDAD EDUCATIVA 5 DE AGOSTO BLOQUE 01 Y 02</t>
  </si>
  <si>
    <t>EGB. HOMERO LOPEZ SAUD</t>
  </si>
  <si>
    <t>UNIDAD EDUCATIVA MODESTO ENRIQUE SUAREZ PIMENTEL</t>
  </si>
  <si>
    <t>TABUCHE</t>
  </si>
  <si>
    <t>RECINTO ISLA SAN JUAN</t>
  </si>
  <si>
    <t>UE.ROBERTO LUIS CERVANTES BLOQUE 1 Y 2</t>
  </si>
  <si>
    <t>PARROQUIA TABIAZO</t>
  </si>
  <si>
    <t>UE. MILENIO SIMON PLATA TORRES</t>
  </si>
  <si>
    <t xml:space="preserve">UE. ELOY ALFARO BLOQUE 1 Y 2 </t>
  </si>
  <si>
    <t>UE. EDILFO BENNETT ANGULO</t>
  </si>
  <si>
    <t>EGB. JAIME HURTADO GONZALEZ</t>
  </si>
  <si>
    <t>EGB. CESAR NEVIL ESTUPIÑAN BASS</t>
  </si>
  <si>
    <t>EGB. PEDRO CORNELIO DROUET</t>
  </si>
  <si>
    <t>EGB. LAURA MOSQUERA DE ORTIZ</t>
  </si>
  <si>
    <t>AV MARQUEZA DE SOLANDA Y VICTOR VELASCO</t>
  </si>
  <si>
    <t>SAN MIGUEL DELOS BANCOS</t>
  </si>
  <si>
    <t>RECINTO 11 DE JUNIO-CALLE PRINCIPAL</t>
  </si>
  <si>
    <t>UNIDAD EDUCATIVA SAN BERNABE-BLOQUE 1</t>
  </si>
  <si>
    <t>UNIDAD EDUCATIVA CELICA-BLOQUE 2</t>
  </si>
  <si>
    <t>RECINTO ANDOAS</t>
  </si>
  <si>
    <t>ESCUELA DE EDUCACION BASICA ANDOAS</t>
  </si>
  <si>
    <t>UNIDAD EDUCATIVA TIBERIO PATIÑO</t>
  </si>
  <si>
    <t>13D02</t>
  </si>
  <si>
    <t>MANABI</t>
  </si>
  <si>
    <t>MANTA</t>
  </si>
  <si>
    <t>PARROQUIA ELOY ALFARO C/325-Av.326</t>
  </si>
  <si>
    <t>JACOBO VERA</t>
  </si>
  <si>
    <t>13D01</t>
  </si>
  <si>
    <t>PORTOVIEJO</t>
  </si>
  <si>
    <t>VEITE Y SEIS DE SEPTIEMBRE PEDRO CHUMAKER</t>
  </si>
  <si>
    <t>UNIDAD EDUCATIVA  FISCAL  URUGUAY</t>
  </si>
  <si>
    <t xml:space="preserve">PAULO EMILIO MACIAS  SIN NOMBRE SITIO EL LIMON </t>
  </si>
  <si>
    <t>UNIDAD EDUCATIVA PAULO EMILIO MACIAS</t>
  </si>
  <si>
    <t>Calle Armando Flor y Avda.  Olimpica</t>
  </si>
  <si>
    <t xml:space="preserve">CAMPAMENTO  ANDRES DE VERA </t>
  </si>
  <si>
    <t>Calle Los Almendros y Martha Bucaram</t>
  </si>
  <si>
    <t>ESCUELA PEDRO ZAMBRANO IZAGUIRREZ</t>
  </si>
  <si>
    <t xml:space="preserve">SECTOR EL PROGRESO, CALLE MARISCAL AYACUCHO Y 8 DE DICIEMBRE </t>
  </si>
  <si>
    <t>ESCUELA CICERON ROBLES VELASQUEZ</t>
  </si>
  <si>
    <t xml:space="preserve"> BAQUERIZO MORENO Y FILEMON MACIAS </t>
  </si>
  <si>
    <t>CENTRO  ESCOLAR  FRANCISCO PACHECO</t>
  </si>
  <si>
    <t>AVENIDAD REALES TAMARINDOS EX AEROPUERTO</t>
  </si>
  <si>
    <t>UNIDAD EDUCATIVA FRANCISCO PACHECO</t>
  </si>
  <si>
    <t>CALLE ARMANDO FLOR Y AV. OLIMPICA</t>
  </si>
  <si>
    <t>MATHIUS QUINTANILLA</t>
  </si>
  <si>
    <t>AVENIDA UNIVERSITARIA Y ALAJUELA</t>
  </si>
  <si>
    <t>UNIDAD ESUCATIVA FISCAL PORTOVIEJO</t>
  </si>
  <si>
    <t>CALLE 20 DE JULIO Y OVIDIO MOREIRA</t>
  </si>
  <si>
    <t xml:space="preserve">UNIDAD ESUCATIVA FISCAL SIMON BOLIVAR  </t>
  </si>
  <si>
    <t>AVENIDA GUAYAQUIL Y ELOY ALFARO</t>
  </si>
  <si>
    <t>ESCUELA DE EDUCACION GENERAL BASICA 18 DE OCTUBRE</t>
  </si>
  <si>
    <t>CALLE ELICER RODRIGUEZ Y KM.1 1/2 VIA A CRUCITA</t>
  </si>
  <si>
    <t>ESCUELA 12 DE MARZO</t>
  </si>
  <si>
    <t>KM DOS Y MEDIO VIA A CRUCITA MARGEN DERECHA PARQUE FORESTAL</t>
  </si>
  <si>
    <t>ESCUELA CLUB ROTARIO PORTOVIEJO</t>
  </si>
  <si>
    <t>CIUDADELA UNIVERSITARIA Y WILFRIDO LOOR</t>
  </si>
  <si>
    <t>UNIDAD EDUCATIVA FISCAL 18 DE OCTUBRE</t>
  </si>
  <si>
    <t>CALLE ATANASIO SANTOS Y 27 DE JUNIO</t>
  </si>
  <si>
    <t>ESCUELA ENA ALI GUILLEM</t>
  </si>
  <si>
    <t>VIA A CANTERAS DE PICOAZA- COMPLEJO DEPORTIVO DE PICOAZA</t>
  </si>
  <si>
    <t>UNIDAD EDUCATIVA FISCAL PICOAZA</t>
  </si>
  <si>
    <t>ESCUELA TIBURCIO MACIAS</t>
  </si>
  <si>
    <t>ESCUELA HORACIO HIDROVO VELASQUEZ</t>
  </si>
  <si>
    <t>PARROQUIA 18 DE OCTUBRE</t>
  </si>
  <si>
    <t>ESCUELA FRANKLIN DEL ANO ROOSEB ELTH</t>
  </si>
  <si>
    <t>CALLE EFREN FLOR Y VENEZUELA.VIA AL MILAGRO</t>
  </si>
  <si>
    <t>ESCUELA CARCHI IMBABURA</t>
  </si>
  <si>
    <t>CALLE 25 DE MAYO, DETRÁS DE CNT</t>
  </si>
  <si>
    <t>UNIDAD EDUCATIVA FISCAL 25 DE MAYO</t>
  </si>
  <si>
    <t xml:space="preserve">ENTRADA AGUA BLANCA </t>
  </si>
  <si>
    <t>UNIDAD EDUCATIVA FISCAL ALAJUELA</t>
  </si>
  <si>
    <t>CALLE 10 DE AGOSTO Y RICAURTE</t>
  </si>
  <si>
    <t>ESCUELA AZUAY</t>
  </si>
  <si>
    <t>SITIO FLORESTAL, SOBRE LA VIA PICHINCHA QUEVEDO</t>
  </si>
  <si>
    <t>UNIDAD EDUCATIVA FISCAL ABDON CALDERON</t>
  </si>
  <si>
    <t>SITIO PIMPIGUASI, SOBRE LA VIA PICHINCHA QUEVEDO</t>
  </si>
  <si>
    <t>ESCUELA YULEIDY  DE YANEIRA  PINCAY</t>
  </si>
  <si>
    <t>PUEBLO NUEVO PALO QUEMADO VIA JUNIN  BAJADA AL ESTERO LA MAJAGUA</t>
  </si>
  <si>
    <t>UNIDAD EDUCATIVA FISCAL PUEBLO NUEVO</t>
  </si>
  <si>
    <t xml:space="preserve">PRIMERO DE MAYO ESTANCIA VIEJA CARRETERA A SANTA ANA </t>
  </si>
  <si>
    <t>ESCUELA MACHALA</t>
  </si>
  <si>
    <t xml:space="preserve"> AVENIDA BOLIVARIANA Y AMADOR FLORES</t>
  </si>
  <si>
    <t>ESCUELA GRAN COLOMBIA</t>
  </si>
  <si>
    <t>LOS ANGELES PRIMERO DE JUNIO VIA A PACHINCHE</t>
  </si>
  <si>
    <t>ESCUELA PORTOVIEJO # 25</t>
  </si>
  <si>
    <t>SAN IGNACIO VIA A PACHINCHE, FRENTE A UN ASADERO</t>
  </si>
  <si>
    <t>ESCUELA CAYETANO CEDEÑO</t>
  </si>
  <si>
    <t>FRANCISCO MIRANDA Y TREINTA DE SEPTIEMBRE</t>
  </si>
  <si>
    <t>ESCUELA COLON MANABI</t>
  </si>
  <si>
    <t>AV. 25 DE MAYO Y CALLE JUAN BENIGNO VELA DIAGONAL AL PARQUE CENTRAL DE CRUCITA</t>
  </si>
  <si>
    <t>ESCUELA JUAN BENIGNO VELA CRUCITA</t>
  </si>
  <si>
    <t>26 Y 24 DE SEPTIEMBRE</t>
  </si>
  <si>
    <t>UNIDAD EDUCATIVA MARIANA COBOS</t>
  </si>
  <si>
    <t>CALLE LAS ACASIAS ENTRE JASMINES Y MIRTOS</t>
  </si>
  <si>
    <t>UNIDAD EDUCATIVA REPUBLICA DE MEXICO</t>
  </si>
  <si>
    <t>CALLE 14 DE ABRIL Y SAN EDUARDO</t>
  </si>
  <si>
    <t>UNIDAD EDUCATIVA MEDARDO CEVALLOS</t>
  </si>
  <si>
    <t>AVENIDA KENNEDY Y CHONE</t>
  </si>
  <si>
    <t>UNIDAD EDUCATIVA 24 DE MAYO No 2</t>
  </si>
  <si>
    <t xml:space="preserve">CDLA FATIMA    CALLE  21 DE NOVIEMBRE PROINCIPAL  SIMON BOLIVAR </t>
  </si>
  <si>
    <t>UNIDAD EDUCATIVA PEDRO ZAMBRANO BARCIA</t>
  </si>
  <si>
    <t>CALLE BALTAZAR GARCI Y 15 DE ABRIL</t>
  </si>
  <si>
    <t>UNIDAD EDUCATIVA BRUNO SANCHEZ</t>
  </si>
  <si>
    <t>PARROQUIA PUEBLO NUEVO VIA A JUNIN, CENTRO DE PUEBLO NUEVO</t>
  </si>
  <si>
    <t>AMBATO LUIS AUGUSTO MENDOZA</t>
  </si>
  <si>
    <t>AUTOPISTA MANABI GUILLEM Y AVENIDA 5 DE JUNIO</t>
  </si>
  <si>
    <t>ESCUELA FISCAL  BASI MANUEL RIVADENEIRA</t>
  </si>
  <si>
    <t>Calle San José y 17 de Agosto</t>
  </si>
  <si>
    <t>ESCUELA 17 DE AGOSTO</t>
  </si>
  <si>
    <t xml:space="preserve">COLEGIO MIGUEL ITURRALDE </t>
  </si>
  <si>
    <t>ALAJUELA CORONEL SABANDO, POR EL MERCADO N.- 2</t>
  </si>
  <si>
    <t>ESCUELA  NACIONES UNIDAS</t>
  </si>
  <si>
    <t>Avda. Metropolitana via Portoviejo-Manta Km 1 y medio</t>
  </si>
  <si>
    <t>COLEGIO  OLMEDO</t>
  </si>
  <si>
    <t>SANTA CLARA CARRETERA A MAPASINGUE</t>
  </si>
  <si>
    <t>EDWIN HERNAN MENDOZA BRAVO</t>
  </si>
  <si>
    <t xml:space="preserve">PAULO EMILIO MACIAS  SAN ELOY </t>
  </si>
  <si>
    <t>UNIDAD EDUCATIVA LORENZO LUZIRIAGA</t>
  </si>
  <si>
    <t>26 DE MAYO Y FLAVIO ALFARO</t>
  </si>
  <si>
    <t>CENTRO EDUCACION BASICA JUAN MONTALVO</t>
  </si>
  <si>
    <t>Florón 1 y Loma Blanca</t>
  </si>
  <si>
    <t xml:space="preserve">UNIDAD EDUCATIVA CESAR DELGADO LUCAS </t>
  </si>
  <si>
    <t>NIÑO CARACOL VIA A LA BOCA / LAS GILCES</t>
  </si>
  <si>
    <t>UNIDAD EDUCATIVA RODOLFO CHAVEZ RENDON</t>
  </si>
  <si>
    <t>CESAR CHAVEZ Y DIDIMO ARTEAGA</t>
  </si>
  <si>
    <t xml:space="preserve">ESCUELA ESPERANZA ALCIVAR DE VALENCIA </t>
  </si>
  <si>
    <t>SITIO EL JOBO, SOBRE LA VIA PICHINCHA QUEVEDO</t>
  </si>
  <si>
    <t xml:space="preserve">U.E. OTTO OROCEMENA GOMEZ </t>
  </si>
  <si>
    <t>SITIO MANCHA GRANDE ABAJO</t>
  </si>
  <si>
    <t xml:space="preserve">U.E. DR ALBERTO LARA CEVALLOS </t>
  </si>
  <si>
    <t>SECTOR EL GUABITO, VIA A SANTA ANA, CALLE 22 DE NOVIEMBRE</t>
  </si>
  <si>
    <t>UNIDAD EDUCATIVA  ALICIA VELEZ VELAZQUEZ</t>
  </si>
  <si>
    <t>Avda. del Estudiante y Ciudadela Menéndez-Floron 5</t>
  </si>
  <si>
    <t xml:space="preserve">UNIDAD EDUCATIVA  PABLO ANIBAL VELA </t>
  </si>
  <si>
    <t>MEJIA ADENTRO PASANDO EL PUENTE MARGEN IZQUIERDO</t>
  </si>
  <si>
    <t xml:space="preserve">UNIDAD EDUCATIVA  ESMERALDAS </t>
  </si>
  <si>
    <t>COMUNIDAD MACONTA ARRIBA SITIO LOS ANGELES</t>
  </si>
  <si>
    <t>UNIDAD EDUCATIVA QUINCHE FELIX</t>
  </si>
  <si>
    <t>Calle 27 de julio y Vicente Macías</t>
  </si>
  <si>
    <t xml:space="preserve">ESCUELA FISCAL  MARTHA BUCARAN ROLDOS </t>
  </si>
  <si>
    <t>CIUADELA MUNICIPAL CALLE VICENTE MENDOZA</t>
  </si>
  <si>
    <t xml:space="preserve">ESCUELA FISCAL  FEDERICO BRAVO BASURTO </t>
  </si>
  <si>
    <t>ESCUELA FISCAL  VICENTE ROCAFUERTE</t>
  </si>
  <si>
    <t>CALLE DANIEL VILLACRESES Y ESPAPÑA</t>
  </si>
  <si>
    <t xml:space="preserve">DANIEL VILLACRESES AGUILAR </t>
  </si>
  <si>
    <t>CALLE 12 DE OCTUBRE Y CARRETERO A CRUCITA / LA SEQUITA</t>
  </si>
  <si>
    <t>ESCUELA VIRGILIO RATTY</t>
  </si>
  <si>
    <t>MEJIA  AFUERA  ANTES DEL UPC</t>
  </si>
  <si>
    <t>ESCUELA JOSE MEJIA LEGUERICA</t>
  </si>
  <si>
    <t>SITIO LA BALSA JUNTO A LA CAPILLA</t>
  </si>
  <si>
    <t>ESCUELA JORGE ICAZA</t>
  </si>
  <si>
    <t>CALLE ALBERTO CEDEÑO Y ELOY ALFARO ( SAN ALEJO))</t>
  </si>
  <si>
    <t>ESCUELA LIBERTAD</t>
  </si>
  <si>
    <t>CIUDADELA LOS BOSQUEZ Y CALLE PEDRO ZAMBRANO</t>
  </si>
  <si>
    <t xml:space="preserve">ESCUELA FISCAL  PEDRO  GUAL </t>
  </si>
  <si>
    <t>CALLE 10 DE AGOSTO (DIAGONAL AL CEMENTERIO DE RIOCHICO)</t>
  </si>
  <si>
    <t>UNIDAD EDUCATIVA FISCAL 3 DE MAYO</t>
  </si>
  <si>
    <t>MONTECRISTI</t>
  </si>
  <si>
    <t>BAJO DE LA PALMA</t>
  </si>
  <si>
    <t>LUIS A. MARTINEZ</t>
  </si>
  <si>
    <t>kM. 2 VIA MANTA -JARAMIJO</t>
  </si>
  <si>
    <t>PEDRO MONCAYO 82</t>
  </si>
  <si>
    <t>CALLE FLAVIO ALFARO CALLE PANAMERICA Y GUILLERMO BALDA</t>
  </si>
  <si>
    <t>ANIBAL SAN ANDRES 1</t>
  </si>
  <si>
    <t>JARAMIJO</t>
  </si>
  <si>
    <t>VIA COLISA</t>
  </si>
  <si>
    <t>ANIBAL SAN ANDRES ROBLEDO</t>
  </si>
  <si>
    <t>BARRIO 15 DE ABRIL AV. 215</t>
  </si>
  <si>
    <t>JOSE MARIA SANTANA SALAZAR</t>
  </si>
  <si>
    <t>BARRIO EL PROGRESO CALLE SIMON BOLIVAR</t>
  </si>
  <si>
    <t>PROGRESO</t>
  </si>
  <si>
    <t>AV. 210 CALLE 310 Y 311</t>
  </si>
  <si>
    <t>TRAJANO VITERI MEDRANDA</t>
  </si>
  <si>
    <t>ANTIGUA CARRETERA SITIO EL AROMO-ENTRADA PRINCIPAL A SAN MATEO</t>
  </si>
  <si>
    <t>EDUCACION BASICA RIOBAMBA</t>
  </si>
  <si>
    <t>CALLE 13 Y AV. 22</t>
  </si>
  <si>
    <t>LUIS TEODORO CANTOS</t>
  </si>
  <si>
    <t>AV. PANAMERICA VIA A GUAYAQUIL</t>
  </si>
  <si>
    <t>LA PILA</t>
  </si>
  <si>
    <t xml:space="preserve">CIUDADELA SI VIVENDA </t>
  </si>
  <si>
    <t>OLGA PATRICIA ACEBO</t>
  </si>
  <si>
    <t>ALTO DE LA NUEVA ESPERANZA CALLE 2 AV. 2</t>
  </si>
  <si>
    <t>JULIA INES TRIVIÑO</t>
  </si>
  <si>
    <t>CALLE CAÑAR Y METROPLITANA</t>
  </si>
  <si>
    <t>MANUEL OCTAVIO RIVERA</t>
  </si>
  <si>
    <t>SITIO CARCEL COMUNA ELOY ALFARO</t>
  </si>
  <si>
    <t>KERLY SOLANGE QUIJIJE MERO</t>
  </si>
  <si>
    <t xml:space="preserve">SITIO MANANTIALES </t>
  </si>
  <si>
    <t>JOSE MARIA URBINA</t>
  </si>
  <si>
    <t>SITIO PILE CALLE SAN MARTIN</t>
  </si>
  <si>
    <t>LUIS ANTONIO BAILON MOREIRA</t>
  </si>
  <si>
    <t>VIA LOS BAJOS MARGEN 17 KM.17</t>
  </si>
  <si>
    <t>ANTHONY JORDAN ALVIA AGUAYO</t>
  </si>
  <si>
    <t>BARRIO MARIA AUXILIADORA 2 CALLE 309 Y 310 AV. 216</t>
  </si>
  <si>
    <t>JOSE LUIS CHOEZ CHANCAY</t>
  </si>
  <si>
    <t>BARRIO LOS GERANIOS CALLE ARGENTINA 298 Y SAO PAULO</t>
  </si>
  <si>
    <t xml:space="preserve">LOS GERANIOS </t>
  </si>
  <si>
    <t>BARRIO LAS VEGAS CALLE 316 Y TRANSVERSAL</t>
  </si>
  <si>
    <t>JAIME ROLDOS AGUILERA</t>
  </si>
  <si>
    <t>URBIRRIOS SECTOR PALO SANTO</t>
  </si>
  <si>
    <t>NUEVA GENERACION</t>
  </si>
  <si>
    <t>BARRIO LA FLORITA CALLE 129 Y 130 AV. 104  FRENTE AL PASO PEATONAL VIA PUERTO-AEROPUERTO</t>
  </si>
  <si>
    <t>RAMON MARIA ALVAREZ CEDEÑO</t>
  </si>
  <si>
    <t>VIA SAN LORENZO KM. 20-AROMO</t>
  </si>
  <si>
    <t>BOLIVIA 72</t>
  </si>
  <si>
    <t xml:space="preserve">SITIO LAS PIÑAS </t>
  </si>
  <si>
    <t>ELOY ALFARO DELGADO</t>
  </si>
  <si>
    <t>STA. ROSA - VIA SPONDYLUS</t>
  </si>
  <si>
    <t>ROBERTH ISAAC MERO SANTANA</t>
  </si>
  <si>
    <t>ALFREDO SAN ANDRES - SITIO LOS POZOS</t>
  </si>
  <si>
    <t>LAURO PALACIOS</t>
  </si>
  <si>
    <t>NATIVIDAD DE DELGADO</t>
  </si>
  <si>
    <t>LOTIZACION HORIZONTE AZUL -COLORADO</t>
  </si>
  <si>
    <t>COLORADO</t>
  </si>
  <si>
    <t>SITIO ESTANCIAS DE LAS PALMAS</t>
  </si>
  <si>
    <t>MEDARDO ALFARO</t>
  </si>
  <si>
    <t>STA. CECILIA-EL ARROYO</t>
  </si>
  <si>
    <t>CARLOS GONZALEZ ARTIGAS</t>
  </si>
  <si>
    <t>SAN MATEO-RUTA DEL SPONDYLUS</t>
  </si>
  <si>
    <t>LOS SAUCES</t>
  </si>
  <si>
    <t>EL ARROYO</t>
  </si>
  <si>
    <t>JAIME ESTRADA BONILLA A DISTANCIA</t>
  </si>
  <si>
    <t>COLORADO-CIUDADELA ANTONELLA</t>
  </si>
  <si>
    <t>BATALLA BALSAMARAGUA</t>
  </si>
  <si>
    <t>BARRIO SANTA MARTHA CALLE 8 Y 9 AV. 34</t>
  </si>
  <si>
    <t xml:space="preserve">SIMON BOLIVAR </t>
  </si>
  <si>
    <t>CIUDADELA COSTA AZUL AV. 11 Y CALLE 1</t>
  </si>
  <si>
    <t>COSTA AZUL</t>
  </si>
  <si>
    <t>CALLE 114 Y AV. 104</t>
  </si>
  <si>
    <t>FELIX ALVARADO VERA</t>
  </si>
  <si>
    <t>LA SEQUITA - PEPA DE USO</t>
  </si>
  <si>
    <t>SEFORA ELOY ALFARO NO. 72</t>
  </si>
  <si>
    <t>CERRO GUAYABAL -VIA PORTOVIEO</t>
  </si>
  <si>
    <t>ANIBAL SAN ANDRES 2</t>
  </si>
  <si>
    <t>13D03</t>
  </si>
  <si>
    <t>JIPIJAPA</t>
  </si>
  <si>
    <t>CALLE COTOPAXI Y AV. MARTINIANO DELGADO (JUNTO A ESTADIO ARTURO ZAVALA)</t>
  </si>
  <si>
    <t>QUINCE DE OCTUBRE</t>
  </si>
  <si>
    <t>CALLE 24 DE MAYO Y EUGENIO ESPEJO (DIAGONAL AL HOSPITAL DE JIPIJAPA)</t>
  </si>
  <si>
    <t>CALLE EUGENIO ESPEJO Y MANUELA CAÑIZARES</t>
  </si>
  <si>
    <t>CECILIA VELASQUEZ MURILLO</t>
  </si>
  <si>
    <t>5 DE JUNIO Y ATAHUALPA BARRIO LA GLORIA</t>
  </si>
  <si>
    <t>ELEODORO GONZALEZ CAÑARTE</t>
  </si>
  <si>
    <t>SUCRE ENTRE COLON Y SANTISTEVAN</t>
  </si>
  <si>
    <t>FRANCISCA VERA ROBLES</t>
  </si>
  <si>
    <t>PARROQUIA PEDRO  PABLO GOMEZ  -CALLE LA PRIMAVERA -DIAGONAL  AL  ESTADIO</t>
  </si>
  <si>
    <t>UNIDAD EDUCATIVA PEDRO  PABLO GOMEZ</t>
  </si>
  <si>
    <t>PARROQUIA PEDRO  PABLO GOMEZ-CALLE  COMERCIO    DIAGONAL  UPC</t>
  </si>
  <si>
    <t>ISIDRO AYORA  ECUADOR</t>
  </si>
  <si>
    <t>CARRETERA JIPIJAPA PORTOVIEJO</t>
  </si>
  <si>
    <t>JUDIYH IZA DE ANTON</t>
  </si>
  <si>
    <t>FRENTE AL PARQUE DE LA COMUNA</t>
  </si>
  <si>
    <t>ANTONIO NEUMANE</t>
  </si>
  <si>
    <t>PARROQUIA MEMBRILLAL</t>
  </si>
  <si>
    <t>LEOPOLDON. CHAVEZ</t>
  </si>
  <si>
    <t>PTO. LÒPEZ</t>
  </si>
  <si>
    <t xml:space="preserve">        CIUDADELA 5 DE JUNIO</t>
  </si>
  <si>
    <t xml:space="preserve"> PUERTO MACHALILLA</t>
  </si>
  <si>
    <t>PUERTO LOPEZ</t>
  </si>
  <si>
    <t>MACHALILLA</t>
  </si>
  <si>
    <t>UEF. CULTURA MACHALILLA</t>
  </si>
  <si>
    <t>13d03</t>
  </si>
  <si>
    <t>PARROQUIA MACHALILLA CALLE JOSE MARIA MENDOZA Y AVENIDA GUAYAQUIL DIAGONAL CUERPO DE BOMBEROS</t>
  </si>
  <si>
    <t>FEDERICO GONZALEZ SUAREZ</t>
  </si>
  <si>
    <t>CALLE 7 AVEN, 7</t>
  </si>
  <si>
    <t>UEF PUERTO CAYO</t>
  </si>
  <si>
    <t>AV PACIFICO ACEBO Y PIO MONTUFAR</t>
  </si>
  <si>
    <t>U.E BELISARIO QUEVEDO</t>
  </si>
  <si>
    <t>COTOPAXI Y OLMEDO</t>
  </si>
  <si>
    <t>ALEJO LASCANO</t>
  </si>
  <si>
    <t>VILLAMIL Y TUNGURAHUA</t>
  </si>
  <si>
    <t>JIPIJPA</t>
  </si>
  <si>
    <t>CDLA. LUIS BUSTAMANTE , CALLE M Y PEDRO VICENTE MALDONDO</t>
  </si>
  <si>
    <t>UE MANUEL INOCENCIO PARRALES Y GUALE</t>
  </si>
  <si>
    <t>COTOPAXI ENTRE OLMEDO XIMENA Y FEBRES CORDERO</t>
  </si>
  <si>
    <t>U.E.F. DANIEL LOPEZ</t>
  </si>
  <si>
    <t>BOLIVAR Y SANGAY-BARRIO 8 DE ENERO</t>
  </si>
  <si>
    <t>UEF "OCHO DE ENERO"</t>
  </si>
  <si>
    <t>CALLE PRINCIPAL VIA AL RECINTO EL CARMEN</t>
  </si>
  <si>
    <t>LA UNION</t>
  </si>
  <si>
    <t>13D05</t>
  </si>
  <si>
    <t>EL CARMEN</t>
  </si>
  <si>
    <t>VIA EL CARMEN- PUPUSA</t>
  </si>
  <si>
    <t xml:space="preserve">8 DE JUNIO </t>
  </si>
  <si>
    <t>13D06</t>
  </si>
  <si>
    <t xml:space="preserve">BOLIVAR </t>
  </si>
  <si>
    <t xml:space="preserve">SITIO CASAS VIEJAS </t>
  </si>
  <si>
    <t>MARCOS STENIO HERRERA LOOR</t>
  </si>
  <si>
    <t>EL ARRASTRADERO</t>
  </si>
  <si>
    <t>FRANCISCO GONZALES ALAVA</t>
  </si>
  <si>
    <t>SITIO TIGRE</t>
  </si>
  <si>
    <t>BENJAMIN CARRION</t>
  </si>
  <si>
    <t>VIA QUIROGA LA ESPERANZA</t>
  </si>
  <si>
    <t>DR. WILFRIDO LOOR MOREIRA</t>
  </si>
  <si>
    <t>MEMBRILLO</t>
  </si>
  <si>
    <t>UE MEMBRILLO</t>
  </si>
  <si>
    <t>JUNIN</t>
  </si>
  <si>
    <t>SITIO MONTAÑITA</t>
  </si>
  <si>
    <t>13D07</t>
  </si>
  <si>
    <t>CHONE</t>
  </si>
  <si>
    <t>PUENTE EL BEJUCO</t>
  </si>
  <si>
    <t>JEREMIAS VELÁSQUEZ</t>
  </si>
  <si>
    <t>SAN ANDRES</t>
  </si>
  <si>
    <t>DR ODILON GOMEZ ANDRADE</t>
  </si>
  <si>
    <t>CIUDADELA NARANJOS DOS-AV. CARLOS ALBERTO ARAY ENTRADA DIAGNOAL AL COL. EL BEJUCAL-CALLE E PASAJE SANTA CLARA-MALECON DEL RIO CHONE.</t>
  </si>
  <si>
    <t>CAMILO DELGADO BALDA</t>
  </si>
  <si>
    <t>TABLADA DE SANCHEZ</t>
  </si>
  <si>
    <t>CARLOS MARIA CASTRO</t>
  </si>
  <si>
    <t>Cdla Los Naranjos 1 detrás de la casa comunal</t>
  </si>
  <si>
    <t>TRAJANO CENTENO RIVADENEIRA</t>
  </si>
  <si>
    <t>CHONE- CIUDADELA GONZALEZ - CALLE LA ESPERANZA ENTRE AVENIDA JULIA GONZALEZ Y DE LA FE</t>
  </si>
  <si>
    <t>JULIA GONZALEZ BARBERAN</t>
  </si>
  <si>
    <t>AVENIDA ELOY ALFARO KM 1⅟2  VIA CHONE - PORTOVIEJO No. 368</t>
  </si>
  <si>
    <t>RAYMUNDO AVEIGA</t>
  </si>
  <si>
    <t xml:space="preserve"> VIA BOYACA CAMINO DE SALIDA DE LA PRIMAVERA</t>
  </si>
  <si>
    <t>DR. OSWALDO CASTRO INTRIAGO</t>
  </si>
  <si>
    <t xml:space="preserve">CALLE JUAN MONTALVO 011 Y BOLIVAR - MALECON DEL RIO CHONE </t>
  </si>
  <si>
    <t>JUAN MONTALVO Nª 41</t>
  </si>
  <si>
    <t>CATORCE DE AGOSTO GALAPAGOS Y RAMOS  IDUARTE</t>
  </si>
  <si>
    <t>DR. GONZALO ABAD GRIJALVA</t>
  </si>
  <si>
    <t>CALLE EMILIO HIDALGO AVDA CARLOS ALBERTO ARAY</t>
  </si>
  <si>
    <t>IBARRA No. 2</t>
  </si>
  <si>
    <t>BARRIO VERJEL</t>
  </si>
  <si>
    <t>RIO CHONE</t>
  </si>
  <si>
    <t xml:space="preserve">AV. ELOY ALFARO </t>
  </si>
  <si>
    <t>REPUBLICA DE MEXICO</t>
  </si>
  <si>
    <t>MARCOS ARAY DUEÑAS S/N 0</t>
  </si>
  <si>
    <t>AURELIO SALAZAR</t>
  </si>
  <si>
    <t>MAGALY MASSON DE VALLE CARRERA</t>
  </si>
  <si>
    <t>AUGUSTO SOLORZANO HOYOS</t>
  </si>
  <si>
    <t>AV. MARCOS ARAY DUEÑAS</t>
  </si>
  <si>
    <t>SAN CAYETANO DE CHONE</t>
  </si>
  <si>
    <t>CALLE PICHINCHA Y RAYMUNDO AVEIGA</t>
  </si>
  <si>
    <t>24 DE JULIO</t>
  </si>
  <si>
    <t>AV. AMAZONA</t>
  </si>
  <si>
    <t>COLON Y SUCRE</t>
  </si>
  <si>
    <t>ENRIQUE DELGADO COPPIANO</t>
  </si>
  <si>
    <t xml:space="preserve">7 DE AGOSTO Y MERCEDES </t>
  </si>
  <si>
    <t>BAYS PASS</t>
  </si>
  <si>
    <t>AMERICA</t>
  </si>
  <si>
    <t>24 DE MAYO CIUDADELA VARGAS PAZZOS</t>
  </si>
  <si>
    <t>ABDON CALDERON MUÑOZ</t>
  </si>
  <si>
    <t>RECINTO LAS TRES MARíAS CIUDADELA JORGE GALLARDO CHONE</t>
  </si>
  <si>
    <t>GIL ALBERTO RIVADENEIRA</t>
  </si>
  <si>
    <t>CIUDADELA UNIDOS VENCEREMOS</t>
  </si>
  <si>
    <t>DOUGLAS  OCTAVIO SOLORZANO VERA</t>
  </si>
  <si>
    <t>PUERTO EL MATE FRENTE A LA MANGA DEL CURA</t>
  </si>
  <si>
    <t>MERCEDES AVEIGA DE ZAMBRANO</t>
  </si>
  <si>
    <t>CONVENTO</t>
  </si>
  <si>
    <t xml:space="preserve"> JOSE MARIA EGAS</t>
  </si>
  <si>
    <t xml:space="preserve">ELOY ALFARO </t>
  </si>
  <si>
    <t>MANUEL CASTILLO HIDALGO</t>
  </si>
  <si>
    <t>SITIO CUCUY</t>
  </si>
  <si>
    <t>PARROQUIA BOYACA</t>
  </si>
  <si>
    <t>JUAN CRUZ AIZPRUA</t>
  </si>
  <si>
    <t>RICAURTE</t>
  </si>
  <si>
    <t>COLON ARTEAGA GARCIA</t>
  </si>
  <si>
    <t>SITIO BARQUERO</t>
  </si>
  <si>
    <t>U.E. BARQUERO</t>
  </si>
  <si>
    <t>ANIBAL  ANDRADE SOLORZANO</t>
  </si>
  <si>
    <t>MORALES ASCAZUBI</t>
  </si>
  <si>
    <t xml:space="preserve">CANUTO </t>
  </si>
  <si>
    <t>CARLOS POMERIO ZAMBRANO</t>
  </si>
  <si>
    <t>5 DE JUNIO</t>
  </si>
  <si>
    <t>SITIO SAN PABLO DE TARUGO</t>
  </si>
  <si>
    <t>TEMISTOCLES CHICA SALDARREAGA</t>
  </si>
  <si>
    <t>CALLE CUATRO DE AGOSTO Y DOMINGO ZAMBRANO</t>
  </si>
  <si>
    <t>FRANK VARGAS PAZZOS</t>
  </si>
  <si>
    <t>Bocana del bua</t>
  </si>
  <si>
    <t>BOCANA DEL BUA</t>
  </si>
  <si>
    <t>SITIO SAN FRANCISCO DE YAHUILA-VIA EL CARMEN-PEDERNALES km 55</t>
  </si>
  <si>
    <t>22 DE AGOSTO</t>
  </si>
  <si>
    <t xml:space="preserve">AV. CARLOS ARAY Sector 08, Manzana 19 RIO RANCHO  </t>
  </si>
  <si>
    <t>PABLO ZAMORA SALGADO</t>
  </si>
  <si>
    <t xml:space="preserve">FLAVIO ALFARO </t>
  </si>
  <si>
    <t>FLAVIO ALFARO Nª 52</t>
  </si>
  <si>
    <t>MARIA EUGENIA DURAN BALLEN</t>
  </si>
  <si>
    <t>CARLOS ROMO DAVILA</t>
  </si>
  <si>
    <t>CARRETERA CHONE-QUITO (SITIO LA CRESPA A LADO DE LA CAPILLA )</t>
  </si>
  <si>
    <t>LUZMILA ARTEAGA DE ANDRADE</t>
  </si>
  <si>
    <t>BARRIO AV. LAS PALMAS</t>
  </si>
  <si>
    <t>JOSE JEREMIAS VERA LOOR</t>
  </si>
  <si>
    <t>ZAPALLO</t>
  </si>
  <si>
    <t>RAYMUNDO AVEIGA MOREIRA</t>
  </si>
  <si>
    <t>13D09</t>
  </si>
  <si>
    <t>PAJÁN</t>
  </si>
  <si>
    <t>QUITO ENTRE ROCAFUERTE Y 9 DE OCTUBRE</t>
  </si>
  <si>
    <t>UNIDAD EDUCATIVA FISCAL MARIA PIEDAD CASTILLO DE LEVI</t>
  </si>
  <si>
    <t>RECINTO RIO CHICO-CAMPOZANO</t>
  </si>
  <si>
    <t>UNIDAD EDUCATIVA FISCAL JAIME VERA HERRERA</t>
  </si>
  <si>
    <t>13D10</t>
  </si>
  <si>
    <t>JAMA</t>
  </si>
  <si>
    <t>UNIDAD EDUCATIVA VEINTE DE MARZO</t>
  </si>
  <si>
    <t>RAMBUCHE</t>
  </si>
  <si>
    <t>UNIDAD EDUCATIVA RAMBUCHE</t>
  </si>
  <si>
    <t>MOCORA</t>
  </si>
  <si>
    <t>UNIDAD EDUCATIVA FISCAL WINSTON CHURCHILL</t>
  </si>
  <si>
    <t>BECHE</t>
  </si>
  <si>
    <t>VICTOR MANUEL PEÑAHERRERA</t>
  </si>
  <si>
    <t>MURACUMBO</t>
  </si>
  <si>
    <t>SITIO SANTA TERESA</t>
  </si>
  <si>
    <t>SANTA TERESA</t>
  </si>
  <si>
    <t>PARROQUIA 10 DE AGOSTO</t>
  </si>
  <si>
    <t>MATAL</t>
  </si>
  <si>
    <t>UNIDAD EDUCATIVA LUIS ARTURO CEVALLOS</t>
  </si>
  <si>
    <t>JAIME ROLDOS AGUILERA ENTRE PICHINCHA Y TUGURAHUA</t>
  </si>
  <si>
    <t>FAUSTO MOLINA MOLINA</t>
  </si>
  <si>
    <t>NUEVO PEDERNALES</t>
  </si>
  <si>
    <t>31 DE MARZO</t>
  </si>
  <si>
    <t>13D11</t>
  </si>
  <si>
    <t>LEONIDAS PLAZA C. ROCAFUERTE 164 ESMERALDAS Y MARCOS USCOCOVICH</t>
  </si>
  <si>
    <t>MARCO MERO LOPEZ</t>
  </si>
  <si>
    <t>CALLE S/N 100 MARIA EUGENIA LOOR DE RUPERTI Y ELOY ALFARO</t>
  </si>
  <si>
    <t>ANTONIO USCOCVICH</t>
  </si>
  <si>
    <t>ESMERALDAS Y ROCAFUERTE</t>
  </si>
  <si>
    <t xml:space="preserve">FANNY DE BAIRD </t>
  </si>
  <si>
    <t>SITIO SAN AGUSTIN  KM 20  VIA BAHIA TOSAGUA</t>
  </si>
  <si>
    <t xml:space="preserve">JULIO LARREA </t>
  </si>
  <si>
    <t>KM 16 VIA A TOSAGUA SITIO LA DOLOROSA</t>
  </si>
  <si>
    <t>SARA BELEN GUERRERO VARGAS</t>
  </si>
  <si>
    <t>MARIANO ALVARADO KM 20</t>
  </si>
  <si>
    <t>LEONIDAS PLAZA</t>
  </si>
  <si>
    <t>AV. VELASCO IBARRA Y AV. 3 DE NOVIEMBRE</t>
  </si>
  <si>
    <t xml:space="preserve">NOCTURNO BAHIA DE CARAQUEZ </t>
  </si>
  <si>
    <t>SITIO LOS CARAS VIA BAHIA TOSAGUA</t>
  </si>
  <si>
    <t>DR. AQUILES VALENCIA</t>
  </si>
  <si>
    <t>CALLE ELOY ALFARO Y 12 DE OCTUBRE VIA A BAHIA</t>
  </si>
  <si>
    <t>CHARAPOTO</t>
  </si>
  <si>
    <t xml:space="preserve">SAN CLEMENTE </t>
  </si>
  <si>
    <t>REMIGIO CRESPO TORAL</t>
  </si>
  <si>
    <t>SITIO LAS CAÑITAS</t>
  </si>
  <si>
    <t xml:space="preserve">GONZALO S. CORDOVA </t>
  </si>
  <si>
    <t>SAN JACINTO</t>
  </si>
  <si>
    <t>DIANA ESTHER GUERRERO VARGAS</t>
  </si>
  <si>
    <t>SITIO EL BLANCO</t>
  </si>
  <si>
    <t xml:space="preserve">GRAN COLOMBIA </t>
  </si>
  <si>
    <t>POR EL CEMENTERIO DE CHARAPOTO  CALLE SANTA MARIANITA</t>
  </si>
  <si>
    <t xml:space="preserve">SANTA MARIANITA </t>
  </si>
  <si>
    <t>CHARAPOTO N°75</t>
  </si>
  <si>
    <t xml:space="preserve"> EL PUEBLITO DE CHARAPOTO  CALLE RAMON NEVAREZ ENTRE SANTISTEVAN</t>
  </si>
  <si>
    <t xml:space="preserve">ALAJUELA </t>
  </si>
  <si>
    <t>RECINTO LA LAGUNA, LAS CORONAS, MARGEN IZQUIERDO</t>
  </si>
  <si>
    <t xml:space="preserve">PIO JARAMILLO </t>
  </si>
  <si>
    <t>RECINTO DOS CAMINOS ENTRADA A SAN ISIDRO</t>
  </si>
  <si>
    <t xml:space="preserve">ANTONIO ELIAS CEDEÑO JERVES </t>
  </si>
  <si>
    <t>RECINTO SAN MIGUEL DE PIQUIGUA</t>
  </si>
  <si>
    <t xml:space="preserve">6 DE DIDICEMBRE </t>
  </si>
  <si>
    <t>SAN VICENTE</t>
  </si>
  <si>
    <t>SITIO SALINAS VIA CHONE SAN VICENTE</t>
  </si>
  <si>
    <t xml:space="preserve">SALINAS </t>
  </si>
  <si>
    <t>LOS PERALES CALLE HORACIO GOSTALLE</t>
  </si>
  <si>
    <t>EIDAN ABEL ENRIQUE CERCADO</t>
  </si>
  <si>
    <t>AV. PACIFICO VELEZ ENTRE CALLE SUCRE Y ELOY ALFARO</t>
  </si>
  <si>
    <t xml:space="preserve">12 DE OCTUBRE </t>
  </si>
  <si>
    <t>CDLA. NUEVA ESPERANZA 1 AL FINAL DEL AEROPUERTO LOS PERALES</t>
  </si>
  <si>
    <t>MARIA EUGENIA DE RUPERTI</t>
  </si>
  <si>
    <t>JUAN MONTALVO Y CALLE HUMBERTO GARCIA</t>
  </si>
  <si>
    <t xml:space="preserve">CENTRO DE EDCUACION ESPECIAL 16 DE NOVIEMBRE </t>
  </si>
  <si>
    <t>13D12</t>
  </si>
  <si>
    <t>ROCAFUERTE</t>
  </si>
  <si>
    <t>VIA ROCAFUERTE EL RODEO - SITIO VALDEZ</t>
  </si>
  <si>
    <t>BLANCA CUADROS DE ZAMBRANO</t>
  </si>
  <si>
    <t>VIA ROCAFUERTE CHARAPOTO - SITIO SAN ELOY</t>
  </si>
  <si>
    <t>TOSAGUA</t>
  </si>
  <si>
    <t>VIA TOSAGUA PORTOVIEJO-SITIO BOTIJA AFUERA</t>
  </si>
  <si>
    <t>Ma. TERESA TERÁN DE CASTRO</t>
  </si>
  <si>
    <t xml:space="preserve">SITIO EL VIENTO </t>
  </si>
  <si>
    <t>ROSA EMÉRITA MACAY D.</t>
  </si>
  <si>
    <t>PARROQUIA LA ESTANCILLA</t>
  </si>
  <si>
    <t>ANIBAL GONZALES ÁLAVA</t>
  </si>
  <si>
    <t>CDLA LAS BALSAS DETRÁS DEL CENTRO DE SALUD DE TOSAGUA</t>
  </si>
  <si>
    <t>NACIONAL TOSAGUA</t>
  </si>
  <si>
    <t>23D01</t>
  </si>
  <si>
    <t xml:space="preserve">SANTO SOMINGO </t>
  </si>
  <si>
    <t>VÍA QUEVEDO KM. 3 - URB. PAZ Y MIÑO</t>
  </si>
  <si>
    <t>U.E.OSWALDO GUYASAMIN</t>
  </si>
  <si>
    <t>23D02</t>
  </si>
  <si>
    <t>KM. 7 VÍA QUEVEDO +2 MARGEN DERECHO COMUNA PERIPA</t>
  </si>
  <si>
    <t>RAUL ANDRADE</t>
  </si>
  <si>
    <t>SANTO DOMINGO</t>
  </si>
  <si>
    <t>VIA COLORADOS DEL BÚA KM. 15 MARGEN DERECHO</t>
  </si>
  <si>
    <t>UNIDAD EDUCATIVA COMUNITARIA INTERCULTURAL BILINGÜE GUARDIANA DE LA LENGUA “ABRAHAM CALAZACON</t>
  </si>
  <si>
    <t>VÍA QUEVEDO KM. 4 1/2 COOP. MARÍA DEL ROSARIO</t>
  </si>
  <si>
    <t>DR. ALFONSO TOLEDO VALDIVIEZO</t>
  </si>
  <si>
    <t>COOP. JUAN EULOGIO, BARRIO LA MERCED SECTOR 3</t>
  </si>
  <si>
    <t>JUAN EULOGIO PAZ Y MIÑO</t>
  </si>
  <si>
    <t>VÍA CHONE KM. 21 + 14 MARGEN IZQUIERDO</t>
  </si>
  <si>
    <t>VASCO NUÑEZ DE BALBOA</t>
  </si>
  <si>
    <t>COOP. LAS PALMAS, CL. PANAMÁ 318 Y  RÍO CHILA</t>
  </si>
  <si>
    <t>P.C.E.I,  ELOY ALFARO</t>
  </si>
  <si>
    <t>VÍA CHONE KM. 5 MÁS 4 SAN PABLO DE CHILA</t>
  </si>
  <si>
    <t>UNIDAD EDUCATIVA “ÁLVARO PÉREZ INTRIAGO”</t>
  </si>
  <si>
    <t>VIA QUEVEDO KM. 7 + 5 MARGEN DERECHO</t>
  </si>
  <si>
    <t>REPUBLICA DE AUSTRIA</t>
  </si>
  <si>
    <t>BY PASS CHONE QUEVEDO MARGEN DERECHO, COOP. LUZ DEL DÍA</t>
  </si>
  <si>
    <t>JULIO JARAMILLO LAURIDO</t>
  </si>
  <si>
    <t>AV. LA PAZ , CALLE LOJA Y TIPUTINI PASAJE ECUADOR</t>
  </si>
  <si>
    <t>24 DE MAYO B1</t>
  </si>
  <si>
    <t>COOP. MODELO AV. DE LOS COLONOS Y CL. RÍO VERDE</t>
  </si>
  <si>
    <t>MODELO SANTO DOMINGO</t>
  </si>
  <si>
    <t>COOP. EL PROLETARIADO KM. 5 1/2 VIA QUEVEDO</t>
  </si>
  <si>
    <t>ELADIO ROLDOS BARREIRO</t>
  </si>
  <si>
    <t>13D08</t>
  </si>
  <si>
    <t>VIA MANTA QUEVEDO FRENTE CENTRO MATERNO INFANTIL 0</t>
  </si>
  <si>
    <t>UNIDAD EDUCATIVA PICHINCHA</t>
  </si>
  <si>
    <t>SAN SEBASTIAN MARGEN DERECHO DE LA VIA MANTA QUEVEDO</t>
  </si>
  <si>
    <t>SEBASTIAN MUÑOZ</t>
  </si>
  <si>
    <t>LA AZUCENA ALTA</t>
  </si>
  <si>
    <t>SITIO EL DESVIO VIA MANTA QUEVEDO MARGEN DERECHO</t>
  </si>
  <si>
    <t>CAÑALES</t>
  </si>
  <si>
    <t>DR. LUIS DUEÑAS VERA</t>
  </si>
  <si>
    <t xml:space="preserve">LA UNION </t>
  </si>
  <si>
    <t>CESAR INTRIAGO PEÑAFIEL</t>
  </si>
  <si>
    <t>SOLANILLO</t>
  </si>
  <si>
    <t>"UNIDAD EDUCATIVA ""MANABI""                                                                                                                                                                               "</t>
  </si>
  <si>
    <t>LA BALSA</t>
  </si>
  <si>
    <t>JEAN PIERRE VELEZ SALTOS</t>
  </si>
  <si>
    <t>BARRAGANETE SECTOR SALAZAR EN MEDIO</t>
  </si>
  <si>
    <t>UNIDAD EDUCATIVA RÍO CONGUILLO</t>
  </si>
  <si>
    <t>CUELLO DE BALSA</t>
  </si>
  <si>
    <t>UNIDAD EDUCATIVA “FE HERODITA LOOR MUÑOZ”</t>
  </si>
  <si>
    <t xml:space="preserve">COME Y PAGA </t>
  </si>
  <si>
    <t>UNIDAD EDUCATIVA “ARTURO MENDOZA”</t>
  </si>
  <si>
    <t>TIGRILLO</t>
  </si>
  <si>
    <t>UNIDAD EDUCATIVA GEORGI MARQUEZ SANCHEZ</t>
  </si>
  <si>
    <t>EL AJO AFUERA</t>
  </si>
  <si>
    <t xml:space="preserve">UNIDAD EDUCATIVA LUIS ANTONIO MONTESDEOCA </t>
  </si>
  <si>
    <t>BARRAGANETE AREA RURAL</t>
  </si>
  <si>
    <t>ERNESTO VELASQUEZ KUFFO</t>
  </si>
  <si>
    <t>23D03</t>
  </si>
  <si>
    <t>LA CONCORDIA</t>
  </si>
  <si>
    <t>AV. SIMON PLATA TORRES Y ANGEL ALAVA</t>
  </si>
  <si>
    <t>DR. AGUSTIN OCAMPO SANTANDER</t>
  </si>
  <si>
    <t>MONTERREY - 21 DE SEPTIEMBRE E IMBABURA</t>
  </si>
  <si>
    <t>VICTOR MANUEL VILLEGAS PLAZA</t>
  </si>
  <si>
    <t>COORDINACION ZONAL 4
MANABI - SANTO DOMINGO</t>
  </si>
  <si>
    <t>VIA GIRÓN PASAJE</t>
  </si>
  <si>
    <t>01H01237</t>
  </si>
  <si>
    <t>U.E. Sarayunga</t>
  </si>
  <si>
    <t>SECTOR EL MANZANO</t>
  </si>
  <si>
    <t>01H01235</t>
  </si>
  <si>
    <t>U.E. PUCARÁ</t>
  </si>
  <si>
    <t>ISLA TRINITARIA, CALLE PUBLICA ENTRE MANGLAR Y CALLE PUBLICA; DIAGONAL A PUERTA FRENTE TRINIPUERTO ( ADUANAS)</t>
  </si>
  <si>
    <t>UNIDAD EDUCATIVA FISCAL REPLICA GUAYAQUIL</t>
  </si>
  <si>
    <t>VIA A LA COSTA KM16 RECINTO PUERTO HONDO</t>
  </si>
  <si>
    <t>UNIDAD EDUCATIVA PUERTO HONDO</t>
  </si>
  <si>
    <t>CENTRO PROGRESO</t>
  </si>
  <si>
    <t xml:space="preserve">ESCUELA EDUCACION BASICA JUANA TOLA </t>
  </si>
  <si>
    <t>RCTO. PUERTO SABANA GRANDE, PROGRESO</t>
  </si>
  <si>
    <t>ESCUELA DE EDUCACION BASICA FISCAL  ALBERTO SPENCER</t>
  </si>
  <si>
    <t>DURAN</t>
  </si>
  <si>
    <t>COOP. NUEVA LUZ N°10  CALLE 40 - VIA DURAN YAGUACHI PISCINAS ROQUEMAR</t>
  </si>
  <si>
    <t>MARIA URRUTIA BARBA</t>
  </si>
  <si>
    <t>SECTOR EL PARAISO</t>
  </si>
  <si>
    <t>I.E FRANCISCO SALAZAR ALVARADO</t>
  </si>
  <si>
    <t>SECTOR INGAPI</t>
  </si>
  <si>
    <t>I.E 14 DE ABRIL</t>
  </si>
  <si>
    <t>LAS PAMPAS CENTRO</t>
  </si>
  <si>
    <t>CALLE ARTURO SERRANO Y CARLOS GARCES ATRAS DE LA UNIDAD EDUCATIVA FISCAL FRANCISCO DE ORELLANA</t>
  </si>
  <si>
    <t>COLEGIO "LEONIDAS GARCIA"AV. CASUARINA LOTIZACION INMACONSA, ENTRE CALLES CEDROS Y LAURELES</t>
  </si>
  <si>
    <t>COLEGIO "LIBERTADOR BOLIVAR"BARRIO SAN GERONIMO MZ. 449 KM 24 VIA A LA COSTA</t>
  </si>
  <si>
    <t>CALLE HUMBERTO AYALA Y VELASCO IBARRA, CANTON DURAN (JUNTO AL COLEGIO FISCAL DURÁN)</t>
  </si>
  <si>
    <t>07D02</t>
  </si>
  <si>
    <t>EL ORO</t>
  </si>
  <si>
    <t>MACHALA</t>
  </si>
  <si>
    <t>UNIDAD EDUCATIVA ALFG. VICTOR NARANJO FIALLO</t>
  </si>
  <si>
    <t>AV. BOLÍVAR MADERO VARGAS Nº  2330</t>
  </si>
  <si>
    <t>UNIDAD EDUCATIVA  HEROES DE JAMBELI</t>
  </si>
  <si>
    <t xml:space="preserve">DR. SIMÓN FERNÁNDEZ JARAMILLO Y GALO ICAZA PAZ </t>
  </si>
  <si>
    <t>COLEGIO DE BACHILLERATO ALEJANDRO CASTRO BENITEZ</t>
  </si>
  <si>
    <t xml:space="preserve">VIA PANAMERICANA </t>
  </si>
  <si>
    <t>URBANA-RURAL</t>
  </si>
  <si>
    <t>COLEGIO DE BACHILLERATO EL ORO</t>
  </si>
  <si>
    <t xml:space="preserve">MACHALA ENTRE 17 DE SEPTIEMBRE Y VOLTER MEDINA </t>
  </si>
  <si>
    <t>COLEGIO DE BACHILLERATO ATAHUALPA</t>
  </si>
  <si>
    <t>AV. FERROVIARIA  Nº  1802  E/  EDGAR CÓRDOVA POLO Y 1ª  ESTE</t>
  </si>
  <si>
    <t>COLEGIO DE BACHILLERATO REPUBLICA DEL ECUADOR</t>
  </si>
  <si>
    <t>FINAL CALLE  10 DE  AGOSTO,  SECTOR  D. N. NORTE</t>
  </si>
  <si>
    <t>COLEGIO DE BACHILLERATO U.N.E.</t>
  </si>
  <si>
    <t xml:space="preserve">AV EDGAR CÓRDOVA POLO E/  AV. 25 DE JUNIO Y CALLEJÓN  EL CANAL </t>
  </si>
  <si>
    <t xml:space="preserve"> ESCUELA EDUCACION BASICA RÓMULO VIDAL ZEA</t>
  </si>
  <si>
    <t xml:space="preserve">CALLE M2 Y Y CALLA 36AVA </t>
  </si>
  <si>
    <t>ESCUELA EDUCACION BASICA ALFREDO PAREJA DIEZCANSECO</t>
  </si>
  <si>
    <t>SIN NOMBRE E/  ECUADOR Y AMÉRICA</t>
  </si>
  <si>
    <t>URBANO MARGINALES</t>
  </si>
  <si>
    <t>ESCUELA EDUCACION BASICA PROF. ANDRÉS CEDILLO PRIETO</t>
  </si>
  <si>
    <t>LOS LAURELES  E/  4ª  Y  5ª  ESTE</t>
  </si>
  <si>
    <t>ESCUELA EDUCACION BASICA CELIA ROSARIO PALACIOS ORDÓÑEZ</t>
  </si>
  <si>
    <t>BARRIO 10 DE SEPTIEMBRE</t>
  </si>
  <si>
    <t>ESCUELA EDUCACION BASICA RAFAEL GONZÁLEZ RUBIO</t>
  </si>
  <si>
    <t>AV. FERROVIARIA  EL CAMBIO - LA PEAÑA</t>
  </si>
  <si>
    <t>ESCUELA EDUCACION BASICA SARA MOLINA DE GARCÍA</t>
  </si>
  <si>
    <t>BARRIO WASHINTONG GARCIA</t>
  </si>
  <si>
    <t>ESCUELA EDUCACION BASICA CARLOTA RODAS CUERVO DE DÁVALOS</t>
  </si>
  <si>
    <t xml:space="preserve">PRIMERA ESTE ENTRE 5TA Y 4TA </t>
  </si>
  <si>
    <t>ESCUELA EDUCACION BASICA BOLÍVAR MADERO VARGAS</t>
  </si>
  <si>
    <t>PABLO ANÍBAL VELA  E/  8ª  B  NORTE  Y  8ª  C  NORTE</t>
  </si>
  <si>
    <t>ESCUELA EDUCACION BASICA MAURO MATAMOROS MEZA</t>
  </si>
  <si>
    <t>SUCRE  Nº 401 E/  JOSÉ MARÍA CÓRDOVA Y PICHINCHA</t>
  </si>
  <si>
    <t>ESCUELA EDUCACION BASICA FULTON FRANCO CRUZ</t>
  </si>
  <si>
    <t>URSEZA 2 SECTOR 1</t>
  </si>
  <si>
    <t>COLEGIO DE BACHILLERATO MARIO MINUCHE</t>
  </si>
  <si>
    <t>CIRCUNVALACION NORTE</t>
  </si>
  <si>
    <t>ESCUELA EDUCACION BASICA ENRIQUETA  DE WIND DE LANIADO</t>
  </si>
  <si>
    <t xml:space="preserve">AVENIDA PRINCIPAL </t>
  </si>
  <si>
    <t>ESCUELA EDUCACION BASICA CLARA FERNÁNDEZ MÁRQUEZ</t>
  </si>
  <si>
    <t xml:space="preserve">CRISTO DEL CONSUELO </t>
  </si>
  <si>
    <t>CANON DE ARRENDAMIENTO (FORMULA DEL ACUERDO)</t>
  </si>
  <si>
    <t>07D01</t>
  </si>
  <si>
    <t>PASAJE</t>
  </si>
  <si>
    <t>PARROQUIA EL PROGRESO VIA A SANTA ELENA</t>
  </si>
  <si>
    <t>COLEGIO DE BACHILLERATO EL PROGRESO</t>
  </si>
  <si>
    <t>AZUAY Y PICHINCHA ESQUINA</t>
  </si>
  <si>
    <t>ESCUELA DE EDUCACION BASICA AMELIA TOBAR SUBIAGA</t>
  </si>
  <si>
    <t xml:space="preserve">URBANA  </t>
  </si>
  <si>
    <t>BARRIO SAN JUAN / C Y VALENCIA (BUENAVISTA)</t>
  </si>
  <si>
    <t>ESCUELA DE EDUCACION BASICA AURELIO PRIETO MUELA</t>
  </si>
  <si>
    <t>PARROQUIA EL PROGRESO FRENTE A PARQUE CENTRAL</t>
  </si>
  <si>
    <t>ESCUELA DE EDUCACION BASICA LUIS POVEDA ORELLANA</t>
  </si>
  <si>
    <t>EL GUABO</t>
  </si>
  <si>
    <t>PARROQUIA RÍO BONITO CDLA  5 DE AGOSTO</t>
  </si>
  <si>
    <t>ESCUELA DE EDUCACIÓN BÁSICA TULA PEREZ DE VALENCIA</t>
  </si>
  <si>
    <t xml:space="preserve"> ENTRADA AL CENTRO SITIO BAJOALTO</t>
  </si>
  <si>
    <t>ESCUELA DE EDUCACIÓN BÁSICA JAMBELI</t>
  </si>
  <si>
    <t>CHILLA</t>
  </si>
  <si>
    <t>BARRIO SAN JACINTO  AVENIDA MONTGOMERY SANCHEZ Y VIA PIVIR</t>
  </si>
  <si>
    <t>UNIDAD EDUCATIVA CHILLA</t>
  </si>
  <si>
    <t>07D05</t>
  </si>
  <si>
    <t>ARENILLAS</t>
  </si>
  <si>
    <t xml:space="preserve"> VÍA A LA PITAHAYA</t>
  </si>
  <si>
    <t>ESCUELA DE EDUCACION BASICA AMAZONAS</t>
  </si>
  <si>
    <t xml:space="preserve">CDLA LAS MERCEDES, AV PRESENTACIÓN GUERRERO E/ TARQUI Y 10 DE AGOSTO A UNA CUADRA DEL PARQUE LAS MERCEDES </t>
  </si>
  <si>
    <t>ESCUELA DE EDUCACION BASICA CRNL FELIX HUMBERTO PINEDA</t>
  </si>
  <si>
    <t>BARRIO LA ESTACIÓN, CALLE 24 DE MAYO E/ MAYOR ROCHA Y ELOY ALFARO</t>
  </si>
  <si>
    <t xml:space="preserve">ESCUELA DE EDUCACION BASICA CONSTITUCION </t>
  </si>
  <si>
    <t>AV  PRINCIPAL CHACRAS-CARCABON FRENTE A LA PICANTERIA CHOZON</t>
  </si>
  <si>
    <t>ESCUELA DE EDUCACION BASICA SOLDADO JOSE DIAZ</t>
  </si>
  <si>
    <t xml:space="preserve">CDLA LAS BRISAS, ATRÁS DE OCEAN PRODUCT  CERCA DE LA RADIO LA VOZ DE ARENILLAS </t>
  </si>
  <si>
    <t>ESCUELA DE EDUCACION BASICA LAS BRISAS</t>
  </si>
  <si>
    <t>HUAQUILLAS</t>
  </si>
  <si>
    <t>CDLA LAS MERCEDES, CALLE DANIEL ALVAREZ E/ CRISTOBAL COLON Y SEIS DE DICIEMBRE A LADO DE LA "PJ"</t>
  </si>
  <si>
    <t>ESCUELA DE EDUCACION BASICA MAXIMILIANO PEÑALOZA CASTRO</t>
  </si>
  <si>
    <t>CDLA 12 DE OCTUBRE, CALLE BOLIVAR MADERO VARGAS E/ JOSE MARIA URBINA Y AMAZONAS</t>
  </si>
  <si>
    <t>ESCUELA DE EDUCACION BASICA JAIME HURTADO GONZALEZ</t>
  </si>
  <si>
    <t>CDLA LAS AMÉRICAS, COLOMBIA E/ ARGENTINA Y URUGUAY FRENTE A LA CAPILLA DE LA CIUDADELA LAS AMERICAS</t>
  </si>
  <si>
    <t>ESCUELA DE EDUCACION BASICA CIUDAD DE ARENILLAS</t>
  </si>
  <si>
    <t>BARRIO CENTRAL, CALLE LEONOR ROLDÁN Y NÉSTOR MONCADA SÁNCHEZ  A UNA CUADRA DEL MERCADO</t>
  </si>
  <si>
    <t>ESCUELA DE EDUCACION BASICA ONCE DE NOVIEMBRE</t>
  </si>
  <si>
    <t>SITIO SAN VICENTE DE EL JOBO, BARRIO 3 DE MAYO, VÍA PRINCIPAL</t>
  </si>
  <si>
    <t>UNIDAD EDUCATIVA BATALLON CAYAMBE N.-3</t>
  </si>
  <si>
    <t xml:space="preserve">CDLA GUAYAQUIL, AV. VÍCTOR SOTO CARRIÓN Y CARLOS AROSEMENADIAGONAL AL CMH MAGDALENA CABEZAS DE DURAN </t>
  </si>
  <si>
    <t>COLEGIO DE BACHILLERATO DR. CAMILO GALLEGOS DOMINGUEZ</t>
  </si>
  <si>
    <t xml:space="preserve">JUNTO AL DISTRITO EDUCATIVO ARENILLAS-HUAQUILLAS-LAS LAJAS </t>
  </si>
  <si>
    <t>COLEGIO DE BACHILLERATO ARENILLAS</t>
  </si>
  <si>
    <t>VÍA PANAMERICANA SUR Y JUAN MONTALVO, FRENTE AL CUARTEL DE LA COMISIÓN DE TRÁNSITO</t>
  </si>
  <si>
    <t>COLEGIO DE BACHILLERATO ASAAD BUCARAM</t>
  </si>
  <si>
    <t>BARRIO LOMA QUITO, JUAN PÍO MONTUFAR E/ 11 DE NOVIEMBRE Y CÉSAR EDMUNDO CHIRIBOGA A UNA CUADRA DEL PARQUE DE LA MADRE</t>
  </si>
  <si>
    <t>ESCUELA DE EDUCACION BASICA MARIA PIEDAD CASTILLO DE LEVI</t>
  </si>
  <si>
    <t xml:space="preserve">BARRIO LOMA QUITO, CALLE 11 DE NOVIEMBRE E/ JOSÉ J. DE OLMEDO Y LEONOR ROLDÁN FESNTE AL PQRQUE DE LA MADRE </t>
  </si>
  <si>
    <t>ESCUELA DE EDUCACION BASICA CIUDAD DE QUITO</t>
  </si>
  <si>
    <t>CABECERA PARROQUIAL, VÍA PRINCIPAL A CHACRAS A UN LADO DE LA ESCUELA SOLDADO JOSE DIAZ</t>
  </si>
  <si>
    <t>COLEGIO DE BACHILLERATO RUMIÑAHUI</t>
  </si>
  <si>
    <t xml:space="preserve">CDLA SAN JUAN, DARIO MACAS Y ABDÓN CALDERÓN MUÑOZ SEGUNDA ENTRADA AL PUEBLO NUEVO A MANO DERECHA TRES CUADRAS CERCA AL TEMPLO EVANGELICO </t>
  </si>
  <si>
    <t>COLEGIO DE BACHILLERATO ABDON CALDERON MUÑOZ</t>
  </si>
  <si>
    <t xml:space="preserve">CDLA 18 DE NOVIEMBRE, AV LA REPUBLICA Y ASAAD BUCARAM PARQUE LINEAL </t>
  </si>
  <si>
    <t>COLEGIO DE BACHILLERATO HUAQUILLAS</t>
  </si>
  <si>
    <t>CDLA 18 DE NOVIEMBRE, CALLE ESMERALDAS E/ PASAJE Y PORTOVIEJO</t>
  </si>
  <si>
    <t>ESCUELA DE EDUCACION BASICA PRIMERO DE OCTUBRE</t>
  </si>
  <si>
    <t>CDLA 18 DE NOVIEMBRE, AV LA REPUBLICA E/ ASAAD BUCARAM Y LOS SHIRYS TRAS EL PARQUE LINEAL</t>
  </si>
  <si>
    <t>COLEGIO DE BACHILLERATO REMIGIO GEO GOMEZ GUERRERO</t>
  </si>
  <si>
    <t>CDLA EL CARMEN, CALLE VELASCO IBARRA Y LOS RÍOS DIAGONAL A LA LAVADORA DE CARROS ECOWASH</t>
  </si>
  <si>
    <t>ESCUELA DE EDUCACION BASICA 16 DE JULIO</t>
  </si>
  <si>
    <t>CDLA EL PARAISO, CALLE GUAYAS E/ ESMERALDAS Y AV LA REPÚBLICA DIAGONAL AL COLEGIO MONSEÑOR LEONIDAS PROAÑO</t>
  </si>
  <si>
    <t>ESCUELA DE EDUCACION BASICA MATILDE HIDALGO DE PROCEL</t>
  </si>
  <si>
    <t>CDLA ABDON CALDERÓN MUÑOZ, CALLE 27 DE FEBRERO E/ GENOVESA Y BALTRA JUNTO A LA CASA COMUNAL</t>
  </si>
  <si>
    <t>ESCUELA DE EDUCACION BASICA VICENTE PUERTAS CITELLY</t>
  </si>
  <si>
    <t>BARRIO LUZ DEL MUNDO, CALLE RUMIÑAHUI E/ JOSÉ ICAZA Y FERNANDINA FRENTE AL PARQUE DE LA CDL</t>
  </si>
  <si>
    <t>ESCUELA DE EDUCACION BASICA LCDO. ALONSO CRISTOBAL CAMPOVERDE CAMPOVERDE</t>
  </si>
  <si>
    <t>BARRIO EL CISNE, AV HUALTACO Y CALLEJÓN PRIMERO DE MAYO DETRÁS DEL MERCADO MUNICIPAL Y DIAGONAL A LA FARMACIA MIA</t>
  </si>
  <si>
    <t>ESCUELA DE EDUCACION BASICA PROF. HELENA CRIOLLO RETTO</t>
  </si>
  <si>
    <t>CDLA EL CISNE, CALLE CAP CÉSAR EDMUNDO CHIRIBOGA E/ AV. DE LA REPÚBLICA Y ESMERALDAS JUNTO AL ESTADIO DE LA LIGA DEPORTIVA CANTONAL DE HUAQUILLAS</t>
  </si>
  <si>
    <t>UNIDAD EDUCATIVA CAPITAN CESAR EDMUNDO CHIRIBOGA GONZALEZ</t>
  </si>
  <si>
    <t>CDLA MILTON REYES, CALLE SANTA ROSA Y TENIENTE HUGO ORTIZ</t>
  </si>
  <si>
    <t>ESCUELA DE EDUCACION BASICA GRAL. VICENTE ANDA AGUIRRE</t>
  </si>
  <si>
    <t>BARRIO PRIMERO DE MAYO, CALLE RUMIÑAHUI E/ VELASCO IBARRA, 11 DE NOVIEMBRE Y CALLEJÓN CHILLA</t>
  </si>
  <si>
    <t>ESCUELA DE EDUCACION BASICA RODRIGO CHAVEZ GONZALEZ</t>
  </si>
  <si>
    <t xml:space="preserve">CDLA JUAN MONTALVO AV.DE LA REPUBLICA Y SANTA ROSA FRENTE AL PARQUE ALGARROBO </t>
  </si>
  <si>
    <t>ESCUELA DE EDUCACION BASICA REPUBLICA DEL ECUADOR N.- 52</t>
  </si>
  <si>
    <t>BARRIO PRIMERO DE MAYO, CALLE 10 DE AGOSTO E/ AV HUALTACO Y CARCHI LATERAL A LA GUARDERIA "ALICIA POVEDA"</t>
  </si>
  <si>
    <t>ESCUELA DE EDUCACION BASICA JACINTA VALDIVIEZO BANEGAS</t>
  </si>
  <si>
    <t>CDLA EL CISNE, CALLE CÉSAR CHIRIBOGA E/ IMBABURA Y CARCHI A POCOS METROS DEL CEMENTERIO VIEJO</t>
  </si>
  <si>
    <t>ESCUELA DE EDUCACION BASICA FROILAN SUQUINAGUA BERMEO</t>
  </si>
  <si>
    <t>BARRIO PRIMERO DE MAYO, CALLE 10 DE AGOSTO Y VELASCO IBARRA DIGONAL A LA ESCUELA JACINTA VALDIVIEZO BANEGAS</t>
  </si>
  <si>
    <t>COLEGIO DE BACHILLERATO SARA SERRANO DE MARIDUEÑA</t>
  </si>
  <si>
    <t>CDLA LUZ Y VIDA, AV TIWINZA E/ CAYAPAS, COFANES Y QUITUS</t>
  </si>
  <si>
    <t>ESCUELA DE EDUCACION BASICA CLOTARIO IÑIGUEZ LUZURIAGA</t>
  </si>
  <si>
    <t>CDLA JAIME ROLDÓS AGUILERA, CALLE BOLÍVAR MADERO VARGAS E/ ABDÓN CALDERÓN Y CORINA PARRALES</t>
  </si>
  <si>
    <t>ESCUELA DE EDUCACION BASICA PRESIDENTE JAIME ROLDOS AGUILERA</t>
  </si>
  <si>
    <t>CDLA MARTHA BUCARAM, CALLE 18 DE NOVIEMBRE E/ PIÑAS Y GALAPAGOS</t>
  </si>
  <si>
    <t>UNIDAD EDUCATIVA SEIS DE OCTUBRE</t>
  </si>
  <si>
    <t>AV. MUNICIPALIDAD, DIAGONAL AL MERCADO MUNICIPAL</t>
  </si>
  <si>
    <t>COLEGIO DE BACHILLERATO EUGENIO ESPEJO</t>
  </si>
  <si>
    <t>CDLA LAS MALVINAS AVENIDA LOJA, JUNTO AL CUARTEL MILITAR</t>
  </si>
  <si>
    <t>ESCUELA DE EDUCACION BASICA CIUDAD DE LOJA</t>
  </si>
  <si>
    <t>CDLA 16 DE JULIO, CALLE LOJA Y LÁZARO CÓNDOR, JUNTO A LA Y DE INGRESO A PUEBLO VIEJO Y PUEBLO NUEVO</t>
  </si>
  <si>
    <t>UNIDAD EDUCATIVA JUAN LEON MERA</t>
  </si>
  <si>
    <t>07D06</t>
  </si>
  <si>
    <t>SANTA ROSA</t>
  </si>
  <si>
    <t xml:space="preserve">AVDA. RIO LAS CAÑAS  ENTRE JOSE BRAVO Y BENIGNO PIZARRO </t>
  </si>
  <si>
    <t>ESCUELA DE EDUCACIÓN BÁSICA "DRA. AMADA SEGARRA ORELLANA"</t>
  </si>
  <si>
    <t xml:space="preserve">GUAYAS  30 DE AGOSTO </t>
  </si>
  <si>
    <t>ESCUELA DE EDUCACIÓN BÁSICA "ANTONIO JOSÉ DE SUCRE"</t>
  </si>
  <si>
    <t xml:space="preserve">   SITIO JUMON</t>
  </si>
  <si>
    <t xml:space="preserve">ESCUELA DE EDUCACIÓN BÁSICA "SIMÓN BOLÍVAR"                           </t>
  </si>
  <si>
    <t xml:space="preserve">LOJA  FLORESTA Y GUILLERMINA UNDA </t>
  </si>
  <si>
    <t>ESCUELA DE EDUCACIÓN BÁSICA "DR. ALFREDO PÉREZ GUERRERO"</t>
  </si>
  <si>
    <t xml:space="preserve">HERMAN BRAVO  ZOILA ARAUZ  Y  TERESA ARCAYA </t>
  </si>
  <si>
    <t>ESCUELA DE EDUCACIÓN BÁSICA "GAUDENCIO VITE ORTEGA"</t>
  </si>
  <si>
    <t xml:space="preserve">ISABEL GONZALEZ DE MENDOZA  26 DE OCTUBRE Y JOSE BRAVO RIOFRIO </t>
  </si>
  <si>
    <t>ESCUELA DE EDUCACIÓN BÁSICA "PATRICIA CHÉRREZ DE PESANTES"</t>
  </si>
  <si>
    <t xml:space="preserve">AV. JUAN  E. CAJAMARCA  MONTGOMERY SANCHEZ </t>
  </si>
  <si>
    <t>ESCUELA DE EDUCACIÓN BÁSICA "JAVIER SOTO"</t>
  </si>
  <si>
    <t xml:space="preserve">   VIA SANTA ROSA - BELLA MARIA (4KM) SITIO ESTERO MEDINA</t>
  </si>
  <si>
    <t>ESCUELA DE EDUCACIÓN BÁSICA "PROF. ROSA ORDOÑEZ PORRAS"</t>
  </si>
  <si>
    <t xml:space="preserve">SUCRE  JAVIER  SOTO </t>
  </si>
  <si>
    <t>ESCUELA DE EDUCACIÓN BÁSICA "DR. EUGENIO ESPEJO"</t>
  </si>
  <si>
    <t xml:space="preserve">   VIA  JUMON- SAN AGUSTIN 9KM MARGEN DERECHO DEL RIO ARENILLAS SITIO SAN JOSE</t>
  </si>
  <si>
    <t>ESCUELA DE EDUCACIÓN BÁSICA "ATAHUALPA"</t>
  </si>
  <si>
    <t xml:space="preserve">   SITIO SAN AGUSTIN MARGEN DERECHA</t>
  </si>
  <si>
    <t>ESCUELA DE EDUCACIÓN BÁSICA "RABINDRANATH TAGORE"</t>
  </si>
  <si>
    <t xml:space="preserve">MANUEL CARRION PINZANO  SUCRE Y CALLEJON MANABI </t>
  </si>
  <si>
    <t>ESCUELA DE EDUCACIÓN BÁSICA "MANUEL UTRERAS GÓMEZ"</t>
  </si>
  <si>
    <t xml:space="preserve">PROF. FABIAN ESPINOZA  CALLE G Y SIN NOMBRE </t>
  </si>
  <si>
    <t>ESCUELA DE EDUCACIÓN BÁSICA "JACINTO GRANDA PAREDES"</t>
  </si>
  <si>
    <t xml:space="preserve">AVDA SIXTO DURAN BALLEN  AVDA. JOFRE LIMA IGLESIAS </t>
  </si>
  <si>
    <t>ESCUELA DE EDUCACIÓN BÁSICA "PROVINCIA DE IMBABURA"</t>
  </si>
  <si>
    <t xml:space="preserve">CALLE CUENCA  ENTRE AVENIDA EL ORO Y JOSE MARIA OLLAGUE </t>
  </si>
  <si>
    <t>ESCUELA DE EDUCACIÓN BÁSICA "GRAL. ALCIDES PESANTES VILLACÍS"</t>
  </si>
  <si>
    <t xml:space="preserve">CAP. EDMUNDO CHIRIBOGA  ELOY ALFARO Y VEGA DAVILA </t>
  </si>
  <si>
    <t>ESCUELA DE EDUCACIÓN BÁSICA "LASTENIA PESANTES DE NIETO"</t>
  </si>
  <si>
    <t xml:space="preserve">CALLE D Y DMA PRIMERA 1 AL  LADO DEL COLEGIO SANTA ROSA </t>
  </si>
  <si>
    <t>ESCUELA DE EDUCACIÓN BÁSICA "FRANCO EGIDIO ARIAS"</t>
  </si>
  <si>
    <t xml:space="preserve">PICHINCHA  VEGA DAVILA </t>
  </si>
  <si>
    <t>ESCUELA DE EDUCACIÓN BÁSICA "CNEL. FÉLIX VEGA DÁVILA"</t>
  </si>
  <si>
    <t xml:space="preserve">HUGO PESANTES  ENTRE BOLIVAR Y VICTOR OLLAGUE </t>
  </si>
  <si>
    <t>ESCUELA DE EDUCACIÓN BÁSICA "CIUDAD DE SANTA ROSA"</t>
  </si>
  <si>
    <t xml:space="preserve">CUENCA 0729439 VOLTAIRE PALADINES SN </t>
  </si>
  <si>
    <t>ESCUELA DE EDUCACIÓN BÁSICA "PROF. ENRIQUE SUAREZ PIMENTEL"</t>
  </si>
  <si>
    <t xml:space="preserve">LOJA  K ENTRE L </t>
  </si>
  <si>
    <t>ESCUELA DE EDUCACIÓN BÁSICA "PROF. FABIÁN ESPINOZA SÁNCHEZ"</t>
  </si>
  <si>
    <t xml:space="preserve">AVENIDA LOJA  MANUEL PESANTEZ Y CALLEJON SIN NOMBRE Y CALDERON </t>
  </si>
  <si>
    <t>ESCUELA DE EDUCACIÓN BÁSICA "ABDÓN CALDERON MUÑOZ"</t>
  </si>
  <si>
    <t xml:space="preserve">CALLE  SEGUNDA LONGITUDINAL  CALLE TERCERA TRANSVERSAL NORTE  CALLEJON PEATONAL SUR  SOLAR UNO OESTE </t>
  </si>
  <si>
    <t>ESCUELA DE EDUCACIÓN BÁSICA "GUILLERMINA UNDA DE GARCÍA"</t>
  </si>
  <si>
    <t xml:space="preserve">MARUJA RAMIREZ  COMANDANTE ROSERO Y TUNGURAHUA </t>
  </si>
  <si>
    <t>ESCUELA DE EDUCACIÓN BÁSICA "ROSA AURORA GARCÍA"</t>
  </si>
  <si>
    <t xml:space="preserve">CORONEL MANUEL CARRION PINZANO  ENTRE D-1 Y L-3 </t>
  </si>
  <si>
    <t>ESCUELA DE EDUCACIÓN BÁSICA "JULIO LORENZO BETANCOURT CAILLAGUA"</t>
  </si>
  <si>
    <t xml:space="preserve">   CALLE ANTONIO JOSE DE SUCRE BARRIO CENTRAL</t>
  </si>
  <si>
    <t>ESCUELA DE EDUCACIÓN BÁSICA "ORIENTE ECUATORIANO"</t>
  </si>
  <si>
    <t xml:space="preserve">   CIUDADELA LOS JARDINES  VIA SANTA ROSA A HUAQUILLAS MARGEN DERECHO</t>
  </si>
  <si>
    <t xml:space="preserve">COLEGIO DE BACHILLERATO "DR. NAPOLEON MERA" </t>
  </si>
  <si>
    <t xml:space="preserve">   VIA SANTA ROSA - JUMON - SAN AGUSTIN VIA PANAMERICANA KM 10 MARGEN DERECHO DEL RIO ARENILLAS</t>
  </si>
  <si>
    <t>COLEGIO DE BACHILLERATO "SAN JOSÉ"</t>
  </si>
  <si>
    <t xml:space="preserve">   VIA A PIÑAS SECTOR PIÑAS</t>
  </si>
  <si>
    <t xml:space="preserve">COLEGIO DE BACHILLERATO "JOSÉ ANTONIO JARA"                </t>
  </si>
  <si>
    <t xml:space="preserve">   CALLE JOSE MARIA OLLAGUE  Y MANABI</t>
  </si>
  <si>
    <t xml:space="preserve">ESCUELA DE EDUCACIÓN BÁSICA "13 DE ABRIL"                     </t>
  </si>
  <si>
    <t xml:space="preserve">   VIA SANTA ROSA - SAN AGUSTIN - SITIO LA LAGUNA DE CAÑAS</t>
  </si>
  <si>
    <t xml:space="preserve">ESCUELA DE EDUCACIÓN BÁSICA "RÍO CENEPA"                  </t>
  </si>
  <si>
    <t xml:space="preserve">   PARROQUIA SAN ANTONIO AVENIDA 8 DE OCTUBRE</t>
  </si>
  <si>
    <t>ESCUELA DE EDUCACIÓN BÁSICA "CARLOS ZAMBRANO OREJUELA"</t>
  </si>
  <si>
    <t xml:space="preserve">   CIUDADELA  CENTRAL FRENTE AL PARQUE</t>
  </si>
  <si>
    <t>ESCUELA DE EDUCACIÓN BÁSICA "DR. MODESTO CHÁVEZ FRANCO"</t>
  </si>
  <si>
    <t xml:space="preserve">   CABEZERA PARROQUIA AV. ECUADOR</t>
  </si>
  <si>
    <t>COLEGIO DE BACHILLERATO "LIC. FAUSTO MOLINA"</t>
  </si>
  <si>
    <t xml:space="preserve">   SITIO RIO NEGRO</t>
  </si>
  <si>
    <t xml:space="preserve">ESCUELA DE EDUCACIÓN BÁSICA "JUAN MONTALVO"          </t>
  </si>
  <si>
    <t xml:space="preserve">   PARROQUIA LA VICTORIA</t>
  </si>
  <si>
    <t xml:space="preserve">UNIDAD EDUCATIVA "ROSA DE LUXEMBURGO" </t>
  </si>
  <si>
    <t xml:space="preserve">   COMUNA VALLE HERMOSO</t>
  </si>
  <si>
    <t>ESCUELA DE EDUCACIÓN BÁSICA "ELOY ALFARO"</t>
  </si>
  <si>
    <t xml:space="preserve">   PARROQUIA BELLAMARIA</t>
  </si>
  <si>
    <t xml:space="preserve">COLEGIO DE BACHILLERATO "PROF. NELLY AGUIRRE CÁRDENAS"        </t>
  </si>
  <si>
    <t xml:space="preserve">   SITIO DE LA PARROQUIA BELLA MARIA</t>
  </si>
  <si>
    <t>ESCUELA DE EDUCACIÓN BÁSICA "TARQUI"</t>
  </si>
  <si>
    <t xml:space="preserve">SUCRE CARRION PINZANO </t>
  </si>
  <si>
    <t>COLEGIO DE BACHILERATO  DR. MODESTO CHAVEZ FRANCO</t>
  </si>
  <si>
    <t>JOSE BRAVO RIOFRIO PEATONAL JESUS CORONEL</t>
  </si>
  <si>
    <t>COLEGIO DE BACHILLERATO ALEJANDRO AGUILAR LOZANO</t>
  </si>
  <si>
    <t>JUAN EUGENIO CAJAMARCA FRANCISCO ALVARADO Y ERNESTO NIETO</t>
  </si>
  <si>
    <t>COLEGIO DE BACHILLERATO ALIDA VALAREZO DE SANCHEZ</t>
  </si>
  <si>
    <t xml:space="preserve">SIXTO DURAN BALLEN 2DA TRANVERSAL </t>
  </si>
  <si>
    <t>COLEGIO DE BACHILLERATO DEMETRIO AGUILERA MALTA</t>
  </si>
  <si>
    <t>VICTOR FEIJOO TEODORO VITE</t>
  </si>
  <si>
    <t>COLEGIO DE BACHILLERATO JAMBELI</t>
  </si>
  <si>
    <t xml:space="preserve">VIA JUMON MIRA FLORES </t>
  </si>
  <si>
    <t>COLEGIO DE BACHILLERATO JORGE  ENRIQUE  CHAVEZ  CELI</t>
  </si>
  <si>
    <t>ELLE LOS RIOS ESQ.</t>
  </si>
  <si>
    <t xml:space="preserve">COLEGIO DE BACHILLERATO MARÍA DEL CARMEN GAVILANES </t>
  </si>
  <si>
    <t>CALLE AMAZONAS BARRIO MIGUEL CONCHA A VIA PANAMERICANA SUR (SANTA ROSA-HUAQUILLAS)</t>
  </si>
  <si>
    <t>COLEGIO DE BACHILLERATO SANTA ROSA</t>
  </si>
  <si>
    <t>AV ZOILA UGARTE</t>
  </si>
  <si>
    <t>COLEGIO DE BACHILLERATO ZOILA UGARTE DE LANDIVAR</t>
  </si>
  <si>
    <t>JUANA MARLENE NIETO MARIO MARTINEZ CLDA 10 DE AGOSTO</t>
  </si>
  <si>
    <t>ESCUELA DE EDUCACIÓN BÁSICA JOSE MARIA OLLAGUE PAREDES</t>
  </si>
  <si>
    <t>11D02</t>
  </si>
  <si>
    <t>LOJA</t>
  </si>
  <si>
    <t>CHAGUARPAMBA</t>
  </si>
  <si>
    <t>BARRIO LA UNIÓN</t>
  </si>
  <si>
    <t xml:space="preserve">COLEGIO DE BACHILLERATO CHAGUARPAMBA </t>
  </si>
  <si>
    <t>11D03</t>
  </si>
  <si>
    <t>CATAMAYO</t>
  </si>
  <si>
    <t>VIA ANTIGUA AL  TAMBO</t>
  </si>
  <si>
    <t xml:space="preserve">UNIDAD EDUCATIVA DEL MILENIO EL TAMBO </t>
  </si>
  <si>
    <t>URBANA RURAL</t>
  </si>
  <si>
    <t>11D04</t>
  </si>
  <si>
    <t>AV. MALACATOS EL TAMBO</t>
  </si>
  <si>
    <t xml:space="preserve"> UNIDAD EDUCATIVA EMILIANO ABENDAÑO GONZALEZ</t>
  </si>
  <si>
    <t>PALTAS</t>
  </si>
  <si>
    <t>VIA PANAMERUCANA LOJA Y CALLE SAN ANTONIO</t>
  </si>
  <si>
    <t>UNIDAD EDUCATIVA PALTAS (BLOQUE 2 PREPARATORIA, ELEMENTAL Y MEDIA</t>
  </si>
  <si>
    <t>PARROQUIA GUACHANAMÀ BARRIO CENTRAL</t>
  </si>
  <si>
    <t>UNIDAD EDUCATIVA 29 DE MAYO (BLOQUE 2 (BASICA SUPERIOR Y BACHILLERATO)</t>
  </si>
  <si>
    <t>11D07</t>
  </si>
  <si>
    <t>SOZORANGA</t>
  </si>
  <si>
    <t>BARRIO SAN VICENTE</t>
  </si>
  <si>
    <t>COLEGIO DE BACHILLERATO 18 DE NOVIEMBRE</t>
  </si>
  <si>
    <t>MACARA</t>
  </si>
  <si>
    <t>CABO SÁNCHEZ</t>
  </si>
  <si>
    <t>ESCUELA DE EDUCACIÓN BÁSICA MANUEL ENRIQUE RENGEL</t>
  </si>
  <si>
    <t>11D08</t>
  </si>
  <si>
    <t>SARAGURO</t>
  </si>
  <si>
    <t>BARRIO VALLE HERMOSO, SELVA ALEGRE</t>
  </si>
  <si>
    <t>COLEGIO DE BACHILLERATO "VICENTE BASTIDAS REINOSO"</t>
  </si>
  <si>
    <t>11D09</t>
  </si>
  <si>
    <t>ZAPOTILLO</t>
  </si>
  <si>
    <t xml:space="preserve">BARRIO LAS COLINAS </t>
  </si>
  <si>
    <t>ESCUELA DE EDUCACIÓN BASICA JOSE ANTONIO CAMPOS</t>
  </si>
  <si>
    <t xml:space="preserve">LOJA </t>
  </si>
  <si>
    <t xml:space="preserve">BARRIO LOS CEIBOS </t>
  </si>
  <si>
    <t xml:space="preserve">COLEGIO DE BACHILLERATO GALO ROLANDO VELEZ RIVERA </t>
  </si>
  <si>
    <t>17D02</t>
  </si>
  <si>
    <t>LLANO CHICO. S.J.COCOTOG-JESUS DEL GRAN PODER</t>
  </si>
  <si>
    <t>SIERRA</t>
  </si>
  <si>
    <t>JACINTO COLLAHUAZO</t>
  </si>
  <si>
    <t>CALDERÓN, CALLE HUMBERTO CABEZAS N3-65 Y PANAMERICANA NORTE</t>
  </si>
  <si>
    <t>PABLO MUÑOZ VEGA</t>
  </si>
  <si>
    <t>CALDERÓN, BARRIO ZABALA- CALLES ALONDRAS N3 Y ALBATROS</t>
  </si>
  <si>
    <t>KITUKARA</t>
  </si>
  <si>
    <t>17D04</t>
  </si>
  <si>
    <t>JUAN BAUTISTA AGUIRRE Y RICARDO IZURIETA DEL CASTILLO E15 13 SECTOR LOMA DE PUENGASI BARRIO OBRERO INDEPENDIENTE</t>
  </si>
  <si>
    <t>HUMBERTO VACAS GÓMEZ</t>
  </si>
  <si>
    <t>MANUEL RODRIGUEZ DE QUIROGA S1 -78 Y ROCAFUERTE</t>
  </si>
  <si>
    <t>GENERAL ARTIGAS</t>
  </si>
  <si>
    <t xml:space="preserve">FLORENCIO O'LEARY OE 8-28 Y PUNAES </t>
  </si>
  <si>
    <t>DANIEL  ENRIQUE  PROAÑO</t>
  </si>
  <si>
    <t>MANUEL LOPERA N5-210 - ITCHIMBIA</t>
  </si>
  <si>
    <t>SANTIAGO DE GUAYAQUIL</t>
  </si>
  <si>
    <t>GANDARA 156 Y AV.GRAN COLOMBIA</t>
  </si>
  <si>
    <t>SIMÓN BOLÍVAR E.BÁSICA</t>
  </si>
  <si>
    <t xml:space="preserve">NATALIA VELA N16-38 JOSE TOBAR </t>
  </si>
  <si>
    <t>ODILO AGUILAR</t>
  </si>
  <si>
    <t>ANGELA VIVERO DE CAAMAÑO Y REMIGIO CRESPO TORAL TOLA BAJA</t>
  </si>
  <si>
    <t>REPÚBLICA FEDERAL DE ALEMANIA</t>
  </si>
  <si>
    <t>MEJÍA N° Oe 9-122  Y LÓPEZ</t>
  </si>
  <si>
    <t xml:space="preserve">NACIONES UNIDAS </t>
  </si>
  <si>
    <t xml:space="preserve">EL PLACER OE10-21 BAÑOS </t>
  </si>
  <si>
    <t>GENERAL RUMIÑAHUI</t>
  </si>
  <si>
    <t xml:space="preserve">LOJA OE9-32 AV MARISCAL ANTONIO JOSÉ DE SUCRE ESQUINA </t>
  </si>
  <si>
    <t xml:space="preserve">FEDERICO GONZALES </t>
  </si>
  <si>
    <t>GUAYAQUIL N9 29 Y ESMERALDAS</t>
  </si>
  <si>
    <t>MERCEDES GONZALEZ</t>
  </si>
  <si>
    <t>JOSE MARIA SARASTI E8-73 (AL FINAL DE LA CALLE) INGRESO SEGUNDA Y</t>
  </si>
  <si>
    <t>CLUB DE LEONES</t>
  </si>
  <si>
    <t>17D05</t>
  </si>
  <si>
    <t>DÍAZ DE LA MADRID S/N Y ABEL GALLEGOS LAS CASAS</t>
  </si>
  <si>
    <t>UNIDAD EDUCATIVA CARLOS ZAMBRANO OREJUELA</t>
  </si>
  <si>
    <t>DIÓGENES PAREDES N49-182 Y ABELARDO MONTALVO URB. LA LUZ</t>
  </si>
  <si>
    <t>ESCUELA DE EDUCACION BASICA MANUEL ADRIAN NAVARRO</t>
  </si>
  <si>
    <t>MARÍA ANGÉLICA CARRILLO S/N Y AV. 6 DE DICIEMBRE</t>
  </si>
  <si>
    <t>COLEGIO 24 DE MAYO</t>
  </si>
  <si>
    <t>AV. NACIONES UNIDOS E6-51 Y JAPÓN</t>
  </si>
  <si>
    <t>UNIDAD EDUCATIVA SAN FRANCISCO DE QUITO</t>
  </si>
  <si>
    <t>AV 6 DE DICIEMBRE N24-176 Y FOCH</t>
  </si>
  <si>
    <t>MANUELA CAÑIZARES</t>
  </si>
  <si>
    <t>JORGE ERAZO Y FERNANDO DÁVALOS 51-72 AV. LA FLORIDA</t>
  </si>
  <si>
    <t>ROSARIO GONZALEZ DE MURILLO</t>
  </si>
  <si>
    <t>DE LOS VIÑEDOS NO. 45212 Y MIGUEL GAVIRIA DISPENSARIO DEL BATAN SUBIR POR LAS PALMERAS</t>
  </si>
  <si>
    <t>ABRAHAM LINOLN</t>
  </si>
  <si>
    <t>AV. 6 DE DICIEMBRE E 8-145 Y LAS CUCARDAS</t>
  </si>
  <si>
    <t>UNIDAD EDUCATIVA LOS SHYRIS</t>
  </si>
  <si>
    <t>MANUEL CAMACHO N39-50 Y PORTETE</t>
  </si>
  <si>
    <t>ESCUELA ANEXA GUAYAQUIL</t>
  </si>
  <si>
    <t>S.MIGUEL DE ANAGAES N53-93 Y AVIGIRIAS POR SOLCA</t>
  </si>
  <si>
    <t>ESCUELA DE EDUCACION BASICA LUIS STACEY</t>
  </si>
  <si>
    <t>NICOLAS JOAQUIN DE ARTETA OE249 Y MANUEL MATHEU</t>
  </si>
  <si>
    <t>UNIDAD EDUCATIVA HIPATIA CARDENAS DE BUSTAMANTE BUSTAMANTE</t>
  </si>
  <si>
    <t>DE LOS FRESNOS E12-78 Y GUAYACANES CERCA DE SOLCA</t>
  </si>
  <si>
    <t>UNIDAD EDUCATIVA CAMILO PONCE ENRIQUEZ</t>
  </si>
  <si>
    <t>AV.SELVA ALEGRE OE7-57 Y NUÑO DE VALDERRAMA</t>
  </si>
  <si>
    <t>UNIDAD EDUCATIVA GRAN COLOMBIA</t>
  </si>
  <si>
    <t>PASAJE QUILAGO S/N Y FRANCISCO SALAMBA CD. RUMIÑAHUI</t>
  </si>
  <si>
    <t>ESCUELA DE EDUCACION BASICA REPUBLICA DE ITALIA</t>
  </si>
  <si>
    <t>ANTONIO NAVARRO Y JUAN SEBERINO AL SUR DE LA CAROLINA Y PLAZA ARGENTINA.</t>
  </si>
  <si>
    <t>ESCUELA DOMINGO FAUSTINO SARMIENTO</t>
  </si>
  <si>
    <t>INGLATERRA N 30-48 Y CUERO Y CAICEDO</t>
  </si>
  <si>
    <t>ESCUELA NUMA POMPILIO LLONA</t>
  </si>
  <si>
    <t>RUMIURCOOE14-23 YBERNARDO DE LEGARDA Y 8A. TRANSVERSAL</t>
  </si>
  <si>
    <t>MAYOR GALO MOLINA</t>
  </si>
  <si>
    <t>JUAN DÍAZ HIDALGO NO. 58-197 Y ÁNGEL LUDEÑA</t>
  </si>
  <si>
    <t>LUCIANO ANDRADE MARIN</t>
  </si>
  <si>
    <t>AV. LA PRENSA S/N Y GONZALO GALLO</t>
  </si>
  <si>
    <t>FUERZA AEREA ECUATORIANA N1</t>
  </si>
  <si>
    <t>GONZALO ZALDUMBIDE 15-20 CD. KENNEDY LOS PINOS</t>
  </si>
  <si>
    <t>ESCUELA DE EDUCACION BASICA JUAN FRANCISCO LEORO VASQUEZ</t>
  </si>
  <si>
    <t>LUIS TUFIÑO Y MARÍA TIGSILEMA</t>
  </si>
  <si>
    <t>EL TIEMPO NO. 37-229 Y PASAJE MONACO</t>
  </si>
  <si>
    <t>INSTITUCION EDUCATIVA DR.JOSE MARIA VELASCO IBARRA</t>
  </si>
  <si>
    <t>AZOGUEZ N54-236 Y JORGE PIEDRA</t>
  </si>
  <si>
    <t>VENCEDORES</t>
  </si>
  <si>
    <t>PEDRO DE ALVARADO S22-14 Y RUPERTO ALARCÓN</t>
  </si>
  <si>
    <t>DIARIO EL COMERCIO</t>
  </si>
  <si>
    <t>AV. GASPAR DE VILLARREOEL E6-125 E ISLA SEYMUR</t>
  </si>
  <si>
    <t>CENTRAL TECNICO</t>
  </si>
  <si>
    <t>DE LOS PERALES Y PASAJE A MONTESERRIN</t>
  </si>
  <si>
    <t>9 DE OCTUBRE 2818 Y BERLIN</t>
  </si>
  <si>
    <t>COLEGIO LUIS NAPOLEON DILLON</t>
  </si>
  <si>
    <t>HIDALGO DE PINTO OE154 Y AV. BRASIL</t>
  </si>
  <si>
    <t>LICEO POLICIAL</t>
  </si>
  <si>
    <t>GILBERTO GATTO SOBRAL OE7-261 Y ANDRÉS DE ARTIEDA</t>
  </si>
  <si>
    <t>UNIDAD EDUCATIVA JUAN MONTALVO</t>
  </si>
  <si>
    <t>ZAMBIZA. GUAYAQUIL Y ESPEJO ESQUINERO</t>
  </si>
  <si>
    <t>UNIDAD EDUCATIVA PEDRO LUIS CALERO</t>
  </si>
  <si>
    <t>FRANCISCO MONTALVO OE9-185 Y LOS EUCALIPTOS</t>
  </si>
  <si>
    <t>LEONOR DE STACEY</t>
  </si>
  <si>
    <t>NAYÒN ELOY ALFARO Y HUAYNACAPAC, JUNTO AL PARQUE</t>
  </si>
  <si>
    <t>COSTA RICA</t>
  </si>
  <si>
    <t>ISABEL LA CATÒLICA Y FRANCISCO GALAVIS E12-73</t>
  </si>
  <si>
    <t>ESCUELA QUINTILIANO SANCHEZ</t>
  </si>
  <si>
    <t>AV. DELA PRENSA N51-35 Y FERNANDO DÁVALOS</t>
  </si>
  <si>
    <t>ESTADO DE ISRAEL</t>
  </si>
  <si>
    <t>BARTOLOME DE LAS CASAS 680 Y RUIZ DE CASTILLA DIAGONAL BCO. DE PICHINCHA.</t>
  </si>
  <si>
    <t>ESCUELA DE EDUCACION BASICA SEIS DE DICIEMBRE</t>
  </si>
  <si>
    <t>MACHALA N54-175 Y JORGE PIEDRA</t>
  </si>
  <si>
    <t>JOSE ENRIQUE RODO</t>
  </si>
  <si>
    <t>MACHALA NO. 51-15 Y FERNANDO DÁVALOS</t>
  </si>
  <si>
    <t>INSTITUTO NACIONAL DE AUDICION Y LENGUAJE</t>
  </si>
  <si>
    <t>DE LAS ALGAS N50-19 Y DE LAS FUCIAS. SAN ISIDRO DEL INCA.</t>
  </si>
  <si>
    <t>12 DE OCTUBRE</t>
  </si>
  <si>
    <t>IÑAQUITO E3-50 Y AMAZONAS</t>
  </si>
  <si>
    <t>REPÚBLICA DE BOLIVIA</t>
  </si>
  <si>
    <t>DIOGENES PAREDES N47 Y ABELARDO MONTALVO</t>
  </si>
  <si>
    <t>UNION NACIONAL DE PERIODISTAS</t>
  </si>
  <si>
    <t>17D06</t>
  </si>
  <si>
    <t>ZARUMA S-10-344 JOSE EGUSQUIZA</t>
  </si>
  <si>
    <t>UNIDAD EDUCATIVA ANGEL MODESTO PAREDES</t>
  </si>
  <si>
    <t xml:space="preserve">HELIODORO AYALA E7-10 Y NARIZ DEL DIABLO </t>
  </si>
  <si>
    <t xml:space="preserve">LUCIANO CORAL S/N DIEGO LOVATO </t>
  </si>
  <si>
    <t>ESCUELA ING PATRICIO ESPINOSA BERMEO</t>
  </si>
  <si>
    <t>CALLE LUISA S11-241 Y JORGE ALZAMORA</t>
  </si>
  <si>
    <t>ALFREDO PEREZ GUERRERO</t>
  </si>
  <si>
    <t xml:space="preserve">PUJILI OE1 161 AV MALDONADO </t>
  </si>
  <si>
    <t>ESCUELA  DE EDUCACION BASICA HUMBERTO MATA MARTINEZ</t>
  </si>
  <si>
    <t xml:space="preserve">JUAN CUEVA GARCIA S10-125 ADRIAN NAVARRO </t>
  </si>
  <si>
    <t>JOSE MARIA VELASCO IBARRA</t>
  </si>
  <si>
    <t xml:space="preserve">ANTONIO RODRIGUEZ S121 AV TENIENTE HUGO ORTIZ </t>
  </si>
  <si>
    <t>COLEGIO JOSE DE LA CUADRA</t>
  </si>
  <si>
    <t>AV MARISCAL SUCRE OE1-70 Y PURUHA</t>
  </si>
  <si>
    <t>ESCUELA ROBERTO CRUZ</t>
  </si>
  <si>
    <t>CALLE DIEGO CESPEDES OE-538 CALLE BALSAS</t>
  </si>
  <si>
    <t>COLEGIO DR. EMILIO UZCATEGUI</t>
  </si>
  <si>
    <t xml:space="preserve">PEDRO GUAL E1-65 PEDRO DE PUELLES </t>
  </si>
  <si>
    <t>COLEGIO HUMANISTICO QUITO</t>
  </si>
  <si>
    <t>HÚSARES OE 7-95 Y CABO VINUEZA</t>
  </si>
  <si>
    <t>ESCUELA JOSE DE ANTEPARA</t>
  </si>
  <si>
    <t>ALONSO DE BASTIDAS S18-44 Y RIO CONURIS</t>
  </si>
  <si>
    <t>ESCUELA CORONEL OSWALDO VACA LARA</t>
  </si>
  <si>
    <t>GONZALO MARTI OE8-40 MIGUEL ALONSO</t>
  </si>
  <si>
    <t>MARIA ANGELICA IDROBO</t>
  </si>
  <si>
    <t>PINLLOPATA 0E1-389 MORASPUNGO</t>
  </si>
  <si>
    <t>INSTITUTO FISCAL CINCO DE JUNIO</t>
  </si>
  <si>
    <t>JUAN BAUTISTA AGUIRRE E8-254</t>
  </si>
  <si>
    <t>COLEGIO 13 DE ABRIL</t>
  </si>
  <si>
    <t xml:space="preserve">AJAVI OE 1-154 CARDENAL DE LA TORRE </t>
  </si>
  <si>
    <t>INSTITUTO FISCAL CONSEJO PROVINCIAL</t>
  </si>
  <si>
    <t xml:space="preserve">AUSHYRIS OE3-207 JACINTO COLLAGUAZO </t>
  </si>
  <si>
    <t>INSTITUCION EDUCATIVA BENITO JUAREZ</t>
  </si>
  <si>
    <t xml:space="preserve">AV  MALDONADO S15-08 PALENQUE </t>
  </si>
  <si>
    <t>ESCUELA VIRGINIA LARENAS</t>
  </si>
  <si>
    <t>AV. GUALBERTO PÉREZ E2-136 Y ANDRÉS PÉREZ</t>
  </si>
  <si>
    <t>TARQUI</t>
  </si>
  <si>
    <t>BORBON S29 Y ALBERTO SPENCER</t>
  </si>
  <si>
    <t>COLEGIO MIGUEL DE SANTIAGO</t>
  </si>
  <si>
    <t>AV  PEDRO VICENTE MALDONADO S7-426 Y  VICENTE ANDRADE</t>
  </si>
  <si>
    <t>ESCUELA REPUBLICA DEL BRASIL</t>
  </si>
  <si>
    <t>CALLE C S12-27 S12 ( EL CANELO )</t>
  </si>
  <si>
    <t>COLEGIO ANDRES F. CORDOVA</t>
  </si>
  <si>
    <t>ARTETA GARCIA Y PASAJE DELEG</t>
  </si>
  <si>
    <t>COLEGIO ONCE DE MARZO</t>
  </si>
  <si>
    <t>ZUMBAHUA S-15  Y BALZAR</t>
  </si>
  <si>
    <t>GONZALO ESCUDERO</t>
  </si>
  <si>
    <t>ARICA S12-150 COPIGUE JUNTO A LA IGLESIA DE LA CDLA LA SANTIAGO</t>
  </si>
  <si>
    <t>UNIDAD EDUCATIVA QUITO SUR</t>
  </si>
  <si>
    <t xml:space="preserve">CALLE TOCA OE 1134 CALLE E </t>
  </si>
  <si>
    <t>COLEGIO JORGE ICAZA</t>
  </si>
  <si>
    <t xml:space="preserve">ARSENIO ANDRADE S24-36 CALLE A </t>
  </si>
  <si>
    <t>ESCUELA DOCTOR CAMILO GALLEGOS</t>
  </si>
  <si>
    <t>Pasaje HOe3-247 y Spencer</t>
  </si>
  <si>
    <t>ESCUELA FRANCISCO ZURITA GUAYASAMIN</t>
  </si>
  <si>
    <t>TEODORO GOMEZ DE LA TORRE S14-72 Y JOAQUIN GUTIERREZ</t>
  </si>
  <si>
    <t>INSTITUCION EDUCATIVA FISCAL SUCRE</t>
  </si>
  <si>
    <t>VEINTIUNO DE AGOSTO E1-64 AV  PEDRO VICENTE MALDONADO</t>
  </si>
  <si>
    <t>FRANCISCO JAVIER SALAZAR</t>
  </si>
  <si>
    <t xml:space="preserve">LAURO GUERRERO S/N ITURRALDE </t>
  </si>
  <si>
    <t>COLEGIO NACIONAL AMAZONAS</t>
  </si>
  <si>
    <t xml:space="preserve">PEDRO CEPERO E5-195 BARTOLOME ALVES </t>
  </si>
  <si>
    <t>ESCUELA JORGE ESCUDERO MOSCOSO</t>
  </si>
  <si>
    <t>AV  ALONSO DE ANGULO OE 2-632 JIPIJAPA</t>
  </si>
  <si>
    <t>ESCUELA JUAN GENARO JARAMILLO</t>
  </si>
  <si>
    <t>Juan Camacaro y Pasaje S12A</t>
  </si>
  <si>
    <t>ESCUELA CONCENTRACION DEPORTIVA DE PICHINCHA</t>
  </si>
  <si>
    <t>Salvador Bravo Oe4-371 y Francisco Rueda</t>
  </si>
  <si>
    <t>COLEGIO GONZALO ZALDUMBIDE</t>
  </si>
  <si>
    <t>AV.SIMÓN BOLÍVAR  Y CALLE PRINCIPAL S 29</t>
  </si>
  <si>
    <t>NICOLAS GUILLEN</t>
  </si>
  <si>
    <t xml:space="preserve">MANUEL ALVARADO OE4-452 FRANCISCO RUEDA </t>
  </si>
  <si>
    <t xml:space="preserve">ESCUELA CIUDAD DE SAN GABRIEL  </t>
  </si>
  <si>
    <t xml:space="preserve">CATACOCHA  CALLE JAMA </t>
  </si>
  <si>
    <t>JORGE MANTILLA ORTEGA</t>
  </si>
  <si>
    <t>FRANCISCO RUIZ OE1-185 PEDRO DE ALFARO</t>
  </si>
  <si>
    <t>ESCUELA ESTADOS UNIDOS DE NORTEAMERICA</t>
  </si>
  <si>
    <t>MARISCAL SUCRE S11-70 Y MICHILENA</t>
  </si>
  <si>
    <t>COLEGIO ABDON CALDERON</t>
  </si>
  <si>
    <t>CALUMA S21-48 PICOAZA</t>
  </si>
  <si>
    <t>CAPITAN ALFONSO ARROYO AGUIRRE</t>
  </si>
  <si>
    <t xml:space="preserve">CALLE RIO CONURIS  SN y CRISTOBAL DE PALACIOS </t>
  </si>
  <si>
    <t>UNIDAD EDUCATIVA REPLICA 24 DE MAYO</t>
  </si>
  <si>
    <t xml:space="preserve">PIO DURE S/N ROSA YEIRA </t>
  </si>
  <si>
    <t>INSTITUTO FISCAL POLICIA NACIONAL</t>
  </si>
  <si>
    <t xml:space="preserve">PEDRO DE CESPEDES E5-144 CELICA </t>
  </si>
  <si>
    <t>ESCUELA OSCAR EFREN REYES</t>
  </si>
  <si>
    <t xml:space="preserve">CHILIBULO OE10392 PELILEO </t>
  </si>
  <si>
    <t>REPÚBLICA DE IRAK</t>
  </si>
  <si>
    <t>RICARDO JARAMILLO OE2 48 Y JOSÉ UGARTE</t>
  </si>
  <si>
    <t>AVELINA LASSO DE PLAZA</t>
  </si>
  <si>
    <t>CALLE A E918 CALLE 2</t>
  </si>
  <si>
    <t>VICENTE AURELIO CRESPO OCHOA</t>
  </si>
  <si>
    <t>VIRGILIO CASTILLO E4-11 HOPPE NORTON  Y VIRGILIO CASTILLO</t>
  </si>
  <si>
    <t>OTTO AROSEMENA GÓMEZ</t>
  </si>
  <si>
    <t>17D07</t>
  </si>
  <si>
    <t>BARRIO PUEBLO SOLO PUEBLO CALLE EL TABLON Y LA COCHA O2ED</t>
  </si>
  <si>
    <t>MEJIA D7</t>
  </si>
  <si>
    <t>OE TRECE E S32-284 Y PROLONG MANUELA CAÑIZARES</t>
  </si>
  <si>
    <t>LUIS FELIPE BORJA</t>
  </si>
  <si>
    <t>OSWALDO GUAYASAMIN OE2CY UNION Y PROGRESO</t>
  </si>
  <si>
    <t>15 DE DICIEMBRE</t>
  </si>
  <si>
    <t>17D09</t>
  </si>
  <si>
    <t>Av Bello Horizonte mz 8 calle G y H Primera etapa</t>
  </si>
  <si>
    <t>ESCUELA DE EDUCACIÓN GENERAL BÁSICA BELLO HORIZONTE</t>
  </si>
  <si>
    <t>FRANCISCO DE ORELLANA Y JOSÉ RAFAEL BUSTAMANTE</t>
  </si>
  <si>
    <t>ESCUELA DE EDUCACIÓN BÁSICA MANABÍ</t>
  </si>
  <si>
    <t>PASAJE 4 DE OCTUBRE Y GONZALO PIZARRO</t>
  </si>
  <si>
    <t>ESCUELA DE EDUCACIÓN GENERAL BÁSICA MARIANO COYAGO</t>
  </si>
  <si>
    <t>SAN JOSE OE45 Y 24 DE JULIO / COLLAQUI</t>
  </si>
  <si>
    <t>UNIDAD EDUCATIVA FISCAL 24 DE JULIO</t>
  </si>
  <si>
    <t xml:space="preserve">Calle 29 de abril y la Condamine </t>
  </si>
  <si>
    <t>COLEGIO DR. ARTURO FREIRE</t>
  </si>
  <si>
    <t>02D01</t>
  </si>
  <si>
    <t>BOLIVAR</t>
  </si>
  <si>
    <t>GUARANDA</t>
  </si>
  <si>
    <t>PARROQUIA FACUNDO VELA</t>
  </si>
  <si>
    <t>02H00063</t>
  </si>
  <si>
    <t>UNIDAD EDUCATIVA DR. FACUNDO VELA</t>
  </si>
  <si>
    <t>02B00019</t>
  </si>
  <si>
    <t>UNIDAD EDUCATIVA COMUNITARIA INTERCULTURAL BILINGÜE CHINIBI</t>
  </si>
  <si>
    <t>RUAL</t>
  </si>
  <si>
    <t>02D02</t>
  </si>
  <si>
    <t>CHILLANES</t>
  </si>
  <si>
    <t>GUAYAS Y 27 DE BARIL</t>
  </si>
  <si>
    <t>02H00240</t>
  </si>
  <si>
    <t>U.E. CHILLANES</t>
  </si>
  <si>
    <t>02D03</t>
  </si>
  <si>
    <t>SAN MIGUEL</t>
  </si>
  <si>
    <t>VIA SIMON BOLIVAR</t>
  </si>
  <si>
    <t>02H00543</t>
  </si>
  <si>
    <t>UNIDAD EDUCATIVA 8 DE NOVIEMBRE</t>
  </si>
  <si>
    <t>RECINTO LAS GUARDIAS</t>
  </si>
  <si>
    <t>02H00557</t>
  </si>
  <si>
    <t>UNIDAD EDUCATIVA CAMINO REAL</t>
  </si>
  <si>
    <t>09D12</t>
  </si>
  <si>
    <t>GUAYAS</t>
  </si>
  <si>
    <t xml:space="preserve">BALAO </t>
  </si>
  <si>
    <t>KM 1 1/2 VÍA A SAN CARLOS ENTRANDO A BALAO</t>
  </si>
  <si>
    <t>09H02898</t>
  </si>
  <si>
    <t>UNIDAD EDUCATIVA  BALAO</t>
  </si>
  <si>
    <t>NARANJAL</t>
  </si>
  <si>
    <t>AV. BOLIVAR Y JUAN MONTALVO</t>
  </si>
  <si>
    <t>09H04279</t>
  </si>
  <si>
    <t>ESCUELA DE EDUCACIÓN BASICA CUCALON LASSO</t>
  </si>
  <si>
    <t>BOLIVAR Y AV. OLMEDO</t>
  </si>
  <si>
    <t>09H04301</t>
  </si>
  <si>
    <t>ESCUELA DE EDUCACIÓN BASICA MARIANO UNDA</t>
  </si>
  <si>
    <t>EUGENIO ESPEJO Y CHARLES YONG Y KLEBER MORA</t>
  </si>
  <si>
    <t>09H04296</t>
  </si>
  <si>
    <t>ESCUELA DE EDUCACION BASICA GABRIELA MISTRAL</t>
  </si>
  <si>
    <t>JUAN LARREATEGUI MONS. GILBERTO GUZMAN Y RENE MENESES CAMPOS</t>
  </si>
  <si>
    <t>09H04302</t>
  </si>
  <si>
    <t>UNIDAD EDUCATIVA REPUBLICA DE ALEMANIA</t>
  </si>
  <si>
    <t>09D13</t>
  </si>
  <si>
    <t>BALZAR</t>
  </si>
  <si>
    <t>RECINTO EL PROGRESO</t>
  </si>
  <si>
    <t>09H05899</t>
  </si>
  <si>
    <t>EEB 7 DE ABRIL</t>
  </si>
  <si>
    <t>COLIMES</t>
  </si>
  <si>
    <t>RECINTO SEQUEL DE ABAJO</t>
  </si>
  <si>
    <t>09H03164</t>
  </si>
  <si>
    <t>EEB EMILIO ORDOÑEZ PARRALES</t>
  </si>
  <si>
    <t>TEMISTOCLES TOMALA Y JORGE QUIÑONEZ</t>
  </si>
  <si>
    <t>09H02925</t>
  </si>
  <si>
    <t>EEB VEINTISIETE DE MARZO</t>
  </si>
  <si>
    <t>09D14</t>
  </si>
  <si>
    <t>PEDRO CARBO</t>
  </si>
  <si>
    <t>AV NUEVE DE OCTUBRE Y SUCRE</t>
  </si>
  <si>
    <t>09H04579</t>
  </si>
  <si>
    <t>ESCUELA DE EDUCACIÓN BÁSICA "DR JUAN MODESTO CARBO NOBOA"</t>
  </si>
  <si>
    <t>SECTOR DURAN, JUNTO A LA VIA GUAYAS- MANABI</t>
  </si>
  <si>
    <t>09H04584</t>
  </si>
  <si>
    <t>ESCUELA DE EDUCACIÓN BÁSICA "AMARILIS FUENTES ALCIVAR"</t>
  </si>
  <si>
    <t>CALLE AZUAY ENTRE CHILE Y ARGENTINA</t>
  </si>
  <si>
    <t>09H04604</t>
  </si>
  <si>
    <t>UNIDAD EDUCATIVA DR. EDUARDO GRANJA GARCES</t>
  </si>
  <si>
    <t>TUNGURAGHUA ENTRE LA PRIMERA Y LA SEGUNDA</t>
  </si>
  <si>
    <t>09H04499</t>
  </si>
  <si>
    <t>ESCUELA DE EDUCACIÓN BÁSICA DIECINUEVE DE JULIO</t>
  </si>
  <si>
    <t>24 DE SEPTIEMBRE ENTRE ELOY ALFARO Y GUYAQUIL</t>
  </si>
  <si>
    <t>09H04583</t>
  </si>
  <si>
    <t>ESCUELA DE EDUCACIÓN BÁSICA "PILAR MACIAS DE GAMARRA"</t>
  </si>
  <si>
    <t>AV 7 DE AGOSTO Y JORGE NUNEZ</t>
  </si>
  <si>
    <t>09H04610</t>
  </si>
  <si>
    <t>ESCUELA DE EDUCACIÓN BÁSICA "ISMAEL PEREZ PAZMIÑO"</t>
  </si>
  <si>
    <t>AV ATAHUALPA RODRIGUEZ Y NOVENA</t>
  </si>
  <si>
    <t>09H03281</t>
  </si>
  <si>
    <t>UNIDAD EDUCATIVA DRA. MATILDE HIDALGO DE PROCEL</t>
  </si>
  <si>
    <t>SECTOR SANTA MARIA ENTRE LA 3ra. Y LA 4ta.</t>
  </si>
  <si>
    <t>09H04523</t>
  </si>
  <si>
    <t>ESCUELA DE EDUCACIÓN BÁSICA "RIO PEDRO CARBO "</t>
  </si>
  <si>
    <t>LOMAS DE SARGENTILLO</t>
  </si>
  <si>
    <t>SECTOR MONSERRATE</t>
  </si>
  <si>
    <t>09H03423</t>
  </si>
  <si>
    <t>COLEGIO DE BACHILLERATO AGROPECUARIO LOMAS DE SARGENTILLO</t>
  </si>
  <si>
    <t>SECTOR SAN LORENZO,  JUNTO AL PARQUE  CENTRAL</t>
  </si>
  <si>
    <t>09H03401</t>
  </si>
  <si>
    <t>ESCUELA DE EDUCACIÓN BÁSICA "HONORATO VASQUEZ"</t>
  </si>
  <si>
    <t>CALLE GUAYAQUIL Y AVENIDA EL TELEGRAFO</t>
  </si>
  <si>
    <t>09H03405</t>
  </si>
  <si>
    <t>UNIDAD EDUCATIVA "MANUELA CAÑIZARES"</t>
  </si>
  <si>
    <t>AV MONSERRATE Y CALLE S/N</t>
  </si>
  <si>
    <t>09H03407</t>
  </si>
  <si>
    <t>ESCUELA DE EDUCACIÓN BÁSICA "CIUDAD DE AZOGUEZ"</t>
  </si>
  <si>
    <t>ISIDRO AYORA</t>
  </si>
  <si>
    <t>KM 52 VIA GUAYAS MANABI</t>
  </si>
  <si>
    <t>09H05207</t>
  </si>
  <si>
    <t>UNIDAD EDUCATIVA "DR. ISIDRO AYORA CUEVA"</t>
  </si>
  <si>
    <t>JUAN MONTALVO Y MARISCAL SUCRE</t>
  </si>
  <si>
    <t>09H05206</t>
  </si>
  <si>
    <t>ESCUELA DE EDUCACIÓN BÁSICA "MARISCAL SUCRE"</t>
  </si>
  <si>
    <t>SABANILLA, a 100 m DE LA CARRETERA GUAYAS-MANABI</t>
  </si>
  <si>
    <t>09H05309</t>
  </si>
  <si>
    <t>COLEGIO DE BACHILLERATO "REPUBLICA DE CANADA"</t>
  </si>
  <si>
    <t>RECINTO LA ESTACADA</t>
  </si>
  <si>
    <t>09H04542</t>
  </si>
  <si>
    <t>UNIDAD EDUCATIVA CRESPIN CEREZO</t>
  </si>
  <si>
    <t>AYACUCHO Y QUITO</t>
  </si>
  <si>
    <t>09H04582</t>
  </si>
  <si>
    <t>UNIDAD EDUCATIVA DR. CARLOS MONTEVERDE ROMERO</t>
  </si>
  <si>
    <t>VIA CARRIZAL-ROSA DE ORO</t>
  </si>
  <si>
    <t>09H05189</t>
  </si>
  <si>
    <t>UNIDAD EDUCATIVA DEL MILENIO 2
DE AGOSTO</t>
  </si>
  <si>
    <t>09D15</t>
  </si>
  <si>
    <t>EL EMPALME</t>
  </si>
  <si>
    <t xml:space="preserve">VÍA GUAYAQUIL KL 3 SECTOR SANTA MARIANITA </t>
  </si>
  <si>
    <t>09H03800</t>
  </si>
  <si>
    <t xml:space="preserve">UNIDAD EDUCATIVA   GUAYAS Y QUIL </t>
  </si>
  <si>
    <t>VÍA MANABÍ RECINTO PEDRO VÉLEZ MORAN</t>
  </si>
  <si>
    <t>09H03822</t>
  </si>
  <si>
    <t>UNIDAD EDUCATIVA CRNEL.PEDRO VELEZ MORAN</t>
  </si>
  <si>
    <t>09D16</t>
  </si>
  <si>
    <t>EL TRIUNFO</t>
  </si>
  <si>
    <t>CDLA  SANTA ROSITA-A LA BAJADA DE PUENTE</t>
  </si>
  <si>
    <t>09H04081</t>
  </si>
  <si>
    <t>EEB PRIMERO DE AGOSTO</t>
  </si>
  <si>
    <t>CDLA  DOCE DE AGOSTO</t>
  </si>
  <si>
    <t>09H04030</t>
  </si>
  <si>
    <t>EEB ANTONIO NEUMANE</t>
  </si>
  <si>
    <t>CDLA SAN JOSE</t>
  </si>
  <si>
    <t>09H05901</t>
  </si>
  <si>
    <t>EEB CAMILO GALLEGOS DOMINGUEZ</t>
  </si>
  <si>
    <t>RECINTO SAN JOAQUIN</t>
  </si>
  <si>
    <t>09H04053</t>
  </si>
  <si>
    <t>EEB EUGENIO ESPEJO</t>
  </si>
  <si>
    <t>CDLA HUANCAVILCA</t>
  </si>
  <si>
    <t>09H04054</t>
  </si>
  <si>
    <t>EEB  HUANCAVILCA</t>
  </si>
  <si>
    <t>RECINTO EL PIEDRERO</t>
  </si>
  <si>
    <t>09H04075</t>
  </si>
  <si>
    <t>EEB MANUELA CAÑIZARES</t>
  </si>
  <si>
    <t>GRAL ANTONIO ELIZALDE</t>
  </si>
  <si>
    <t>RECINTO LA ESPERANZA-VIA LAS CASCADAS</t>
  </si>
  <si>
    <t>09H05184</t>
  </si>
  <si>
    <t>EEB ROSA CAMBA ORTIZ</t>
  </si>
  <si>
    <t>09D17</t>
  </si>
  <si>
    <t>MILAGRO</t>
  </si>
  <si>
    <t>AV.DR.JUAN GARCÍA LEGARDA Y ELIO RIVERA HERBOZO</t>
  </si>
  <si>
    <t>09H04110</t>
  </si>
  <si>
    <t>U.E. VICENTE ANDA AGUIRRE</t>
  </si>
  <si>
    <t>CALLE GUAYAQUIL ENTRE PEDRO CARBO Y BOLÍVAR</t>
  </si>
  <si>
    <t>09H04230</t>
  </si>
  <si>
    <t>U.E. SIMÓN BOLÍVAR</t>
  </si>
  <si>
    <t>CIUDADELA LOS TRONCOS</t>
  </si>
  <si>
    <t>09H04146</t>
  </si>
  <si>
    <t>U.E. GB. ERNESTO SEMINARIO HANS</t>
  </si>
  <si>
    <t>AV. JAIME ROLDÓS AGUILERA CALLES 10 DE SEPTIEMBRE Y JUAN MERA</t>
  </si>
  <si>
    <t>09H04123</t>
  </si>
  <si>
    <t>U.E. EB. ROTARIO ANTONIO VITERÍ GAMBOA</t>
  </si>
  <si>
    <t>CIUDADELA PRADERA QUINTO GRUPO VIGÉSIMA PRIMERA Y SÁNCHEZ BARÓN</t>
  </si>
  <si>
    <t>09H05515</t>
  </si>
  <si>
    <t>U.E. G.B. HUMBERTO CENTANARO GANDO</t>
  </si>
  <si>
    <t>RECINTO PUENTE CHIMBO</t>
  </si>
  <si>
    <t>09H04099</t>
  </si>
  <si>
    <t>U.E. G.B. TENIENTE HUGO ORTÍZ</t>
  </si>
  <si>
    <t>AVENIDA VELASCO IBARRA Y 21 DE AGOSTO</t>
  </si>
  <si>
    <t>09H04266</t>
  </si>
  <si>
    <t>U.E. G.B. JUDITH ACUÑA DE ROBLES</t>
  </si>
  <si>
    <t>RECINTO DIEZ DE AGOSTO</t>
  </si>
  <si>
    <t>09H04175</t>
  </si>
  <si>
    <t>U.E. E.B. ALFONSO ARAUZ</t>
  </si>
  <si>
    <t>CIUDADELA TOMÁS ACUÑA (MERCEDES ARREGUI E IGNACIO VACA)</t>
  </si>
  <si>
    <t>09H04220</t>
  </si>
  <si>
    <t>U.E. E.B. SEMIRA ACUÑA DE CASTRO</t>
  </si>
  <si>
    <t>09D18</t>
  </si>
  <si>
    <t>NARANJITO</t>
  </si>
  <si>
    <t>AV. 5 DE OCTUBRE Y PICHINCHA</t>
  </si>
  <si>
    <t>09H04422</t>
  </si>
  <si>
    <t>EEB. CARLOS MATAMOROS JARA</t>
  </si>
  <si>
    <t>SANTA ELENA Y GNRAL. CORDOVA</t>
  </si>
  <si>
    <t>09H04394</t>
  </si>
  <si>
    <t>EEB. CINCO DE OCTUBRE</t>
  </si>
  <si>
    <t>CDLA. SAN LUIS, A UNA CUADRA DE RADIO ECOS, VÍA NARANJITO BUCAY</t>
  </si>
  <si>
    <t>09H04385</t>
  </si>
  <si>
    <t>EEB. ENMA RODRIGUEZ VIUDA DE GUEVARA</t>
  </si>
  <si>
    <t>RCTO. BARRAGANETAL, VÍA NARANJITO-BUCAY</t>
  </si>
  <si>
    <t>09H04412</t>
  </si>
  <si>
    <t>EEB. VICENTE ROCAFUERTE</t>
  </si>
  <si>
    <t>AV. GNRAL. CORDOVA ENTRE LUIS LÓPEZ Y OSCAR RODRÍGUEZ</t>
  </si>
  <si>
    <t>09H04395</t>
  </si>
  <si>
    <t>U.E ISMAEL PEREZ PAZMIÑO</t>
  </si>
  <si>
    <t>MARCELINO MARIDUEÑA</t>
  </si>
  <si>
    <t>COOPERATIVA 24 DE OCTUBRE, DIAGONAL A LA LIGA CANTONAL</t>
  </si>
  <si>
    <t>09H05133</t>
  </si>
  <si>
    <t>U.E MARCELINO MARIDUEÑA</t>
  </si>
  <si>
    <t>CDLA. XAVIER MARCOS (CALLE JAIME ORTIZ Y ABRAHAM BEDRAN)</t>
  </si>
  <si>
    <t>09H04102</t>
  </si>
  <si>
    <t>UE. PRESIDENTE DIEGO NOBOA</t>
  </si>
  <si>
    <t>RCTO. SAN FRANCISCO, VÍA NARANJITO - BUCAY</t>
  </si>
  <si>
    <t>09H04398</t>
  </si>
  <si>
    <t>UE. RIO AMAZONAS</t>
  </si>
  <si>
    <t>RCTO. EL ROSARIO, VÍA NARANJITO BUCAY KM 18</t>
  </si>
  <si>
    <t>09H04390</t>
  </si>
  <si>
    <t>UE.MONSEÑOR JUAN WIESNETH</t>
  </si>
  <si>
    <t>09D19</t>
  </si>
  <si>
    <t>DAULE</t>
  </si>
  <si>
    <t>KM 49 1/2 VIA GUAYAQUIL A SANTA LUCIA DIAGONAL LOS SILOS DE LA UNA</t>
  </si>
  <si>
    <t>UNIDAD EDUCATIVA ELOY RUGEL ARAGUNDI</t>
  </si>
  <si>
    <t>09D21</t>
  </si>
  <si>
    <t>SAN JACINTO DE YAGUACHI</t>
  </si>
  <si>
    <t>RECINTO ROSA ELVIRA - PARROQUIA VIRGEN DE FATIMA</t>
  </si>
  <si>
    <t>09H05046</t>
  </si>
  <si>
    <t>ESCUELA DE EDUCACION BASICA LOPEZ MORAN</t>
  </si>
  <si>
    <t>RECINTO BUENA FE - PARROQUIA VIRGEN DE FATIMA</t>
  </si>
  <si>
    <t>09H04993</t>
  </si>
  <si>
    <t>ESCUELA DE EDUCACION BASICA JOSE BAQUERIZO MALDONADO</t>
  </si>
  <si>
    <t>AV. PRINCIPAL - PARROQUIA CONE</t>
  </si>
  <si>
    <t>09H05023</t>
  </si>
  <si>
    <t>UNIDAD EDUCATIVA 19 DE AGOSTO</t>
  </si>
  <si>
    <t>RECINTO EL DESEO - PARROQUIA CONE</t>
  </si>
  <si>
    <t>09H05026</t>
  </si>
  <si>
    <t>ESCUELA DE EDUCACION BASICA ANTONIO ANTE</t>
  </si>
  <si>
    <t>RECINTO LA INMACULADA - PARROQUIA CONE</t>
  </si>
  <si>
    <t>09H04951</t>
  </si>
  <si>
    <t>ESCUELA DE EDUCACION BASICA VEINCUATRO DE MAYO</t>
  </si>
  <si>
    <t>12D01</t>
  </si>
  <si>
    <t>LOS RIOS</t>
  </si>
  <si>
    <t>BABAHOYO</t>
  </si>
  <si>
    <t>MALECÓN  DE OCTUBRE Y ROCAFUERTE</t>
  </si>
  <si>
    <t>12H00091</t>
  </si>
  <si>
    <t>ESCUELA DE EDUCACIÓN BÁSICA CRISTÓBAL COLÓN</t>
  </si>
  <si>
    <t>PARROQUIA FEBRES CORDERO AL LADO DEL TANQUE ELEVADO</t>
  </si>
  <si>
    <t>12H00194</t>
  </si>
  <si>
    <t>ESCUELA DE EDUCACIÓN BÁSICA JORGE WASHINGTON</t>
  </si>
  <si>
    <t>CABECERA PARROQUIAL MATA DE CACAO</t>
  </si>
  <si>
    <t>12H00196</t>
  </si>
  <si>
    <t>ESCUELA DE EDUCACIÓN BÁSICA ARMANDO PAREJA CORONEL</t>
  </si>
  <si>
    <t xml:space="preserve">VÍA A FEBRES CORDERO </t>
  </si>
  <si>
    <t>12H00200</t>
  </si>
  <si>
    <t>ESCUELA DE EDUCACIÓN BÁSICA ROSA JOSEFINA CHÁVEZ SELLÁN</t>
  </si>
  <si>
    <t>RECINTO SAN JOSE VÍA A VINCES</t>
  </si>
  <si>
    <t>12H00481</t>
  </si>
  <si>
    <t>ESCUELA DE EDUCACIÓN BÁSICA GUARANDA</t>
  </si>
  <si>
    <t>VÍA SAN JUAN VINCES-RECINTO SAN FRANCISCO</t>
  </si>
  <si>
    <t>12H00508</t>
  </si>
  <si>
    <t>ESCUELA DE EDUCACIÓN BÁSICA LATACUNGA</t>
  </si>
  <si>
    <t>VIA A ECUAVEGETAL RECINTO EL PORVENIR</t>
  </si>
  <si>
    <t>12H00329</t>
  </si>
  <si>
    <t>ESCUELA DE EDUCACIÓN BÁSICA MARIA LUISA DE SOTOMAYOR</t>
  </si>
  <si>
    <t>12D02</t>
  </si>
  <si>
    <t>PUEBLOVIEJO</t>
  </si>
  <si>
    <t>JUSTINO CORNEJO, DETRÁS DE LA UNIDAD EDUCATIVA PUEBLOVIEJO</t>
  </si>
  <si>
    <t>12H00621</t>
  </si>
  <si>
    <t>ESCUELA DE EDUCACIÓN BÁSICA GUILLERMO AROSEMENA CORONEL</t>
  </si>
  <si>
    <t>URDANETA</t>
  </si>
  <si>
    <t>RECINTO POTOSI VIA CALUMA</t>
  </si>
  <si>
    <t>12H01014</t>
  </si>
  <si>
    <t xml:space="preserve">UNIDAD EDUCATIVA POTOSI </t>
  </si>
  <si>
    <t>VIA A CALUMA MARGEN DERECHO COOPERATIVA 6 DE ABRIL 2DA ETAPA JUNTO AL POLIDEPORTIVO</t>
  </si>
  <si>
    <t>12H01030</t>
  </si>
  <si>
    <t>UNIDAD EDUCATIVA URDANETA</t>
  </si>
  <si>
    <t>FERMIN CHAVEZ Y JUSTINO CORNEJO A LADO DEL UPC DEL CANTON PUEBLOVIEJO</t>
  </si>
  <si>
    <t>12H00605</t>
  </si>
  <si>
    <t>UNIDAD EDUCATIVA  PUEBLOVIEJO</t>
  </si>
  <si>
    <t>12D03</t>
  </si>
  <si>
    <t>QUEVEDO</t>
  </si>
  <si>
    <t>TIMOTEO QUEVEDO Y 12 DE OCTUBRE</t>
  </si>
  <si>
    <t>12H00810</t>
  </si>
  <si>
    <t>ESCUELA DE EDUCACION BASICA GASTON CAMPUZANO GUERRERO</t>
  </si>
  <si>
    <t>EUGENIO ESPEJO Y LA 8VA</t>
  </si>
  <si>
    <t>12H00829</t>
  </si>
  <si>
    <t>ESCUELA DE EDUCACION BASICA HERMANO MIGUEL</t>
  </si>
  <si>
    <t>MOCACHE</t>
  </si>
  <si>
    <t>AV. WALTER ANDRADE FAJARDO Y LOTIZACION SAN ANTONIO</t>
  </si>
  <si>
    <t>12H01926</t>
  </si>
  <si>
    <t>ESCUELA DE EDUCACION BASICA ROTARY INTERNACIONAL</t>
  </si>
  <si>
    <t xml:space="preserve">AV. ANGEL MARIA ZUÑIGA Y </t>
  </si>
  <si>
    <t>12H00823</t>
  </si>
  <si>
    <t>ESCUELA DE EDUCACION BASICA RIO QUEVEDO</t>
  </si>
  <si>
    <t>VIA MOCACHE CARRETERA VIEJA Y 19 DE JULIO</t>
  </si>
  <si>
    <t>12H01903</t>
  </si>
  <si>
    <t>ESCUELA DE EDUCACION BASICA PICHILINGUE</t>
  </si>
  <si>
    <t>AV. WALTER ANDRADE Y SIN NOMBRE</t>
  </si>
  <si>
    <t>12H01861</t>
  </si>
  <si>
    <t>ESCUELA DE EDUCACION BASICA VICENTE ROCAFUERTE</t>
  </si>
  <si>
    <t>CALLE PRINCIPAL DEL RECINTO AGUA FRIA Y VIA MOCACHE</t>
  </si>
  <si>
    <t>12H01968</t>
  </si>
  <si>
    <t>ESCUELA DE EDUCACION BASICA RIO AMAZONAS</t>
  </si>
  <si>
    <t>AV. QUITO</t>
  </si>
  <si>
    <t>12H00708</t>
  </si>
  <si>
    <t>ESCUELA DE EDUCACION BASICA CIUDAD DE QUEVEDO</t>
  </si>
  <si>
    <t xml:space="preserve">CALLE 24  Y AGUSTIN </t>
  </si>
  <si>
    <t>12H00691</t>
  </si>
  <si>
    <t>ESCUELA DE EDUCACION BASICA HUMBERTO ALVARADO PRADO</t>
  </si>
  <si>
    <t xml:space="preserve">ALLE JUAN DE DIOS ZARATE </t>
  </si>
  <si>
    <t>12H00884</t>
  </si>
  <si>
    <t>UNIDAD EDUCATIVA 24 DE MAYO</t>
  </si>
  <si>
    <t>AV. JAIME ROLDOS Y TRIGESIMA NOVENA</t>
  </si>
  <si>
    <t>12H00943</t>
  </si>
  <si>
    <t>UNIDAD EDUCATIVA ANTONIO JOSE DE SUCRE</t>
  </si>
  <si>
    <t>AV. RAUL TRIVIÑO PERALTA Y SIN NOMBRE</t>
  </si>
  <si>
    <t>12H01905</t>
  </si>
  <si>
    <t>ESCUELA DE EDUCACION BASICA MARIA CORDERO LEON</t>
  </si>
  <si>
    <t xml:space="preserve">COOP. SAN IGNACIO Y </t>
  </si>
  <si>
    <t>12H01940</t>
  </si>
  <si>
    <t>ESCUELA DE EDUCACION BASICA RIO GUAYAS</t>
  </si>
  <si>
    <t>AV. ROSITA PAREDES Y SAGRADOS CORAZONES DE JESUS</t>
  </si>
  <si>
    <t>12H00912</t>
  </si>
  <si>
    <t>UNIDAD EDUCATIVA DR. MANUEL QUINTANA MIRANDA</t>
  </si>
  <si>
    <t xml:space="preserve">PARROQUIA SAN CAMILO CALLE HONDURAS URUGUAY Y  EN LAS INSTALACIONES DE LA ESCUELA UNIDAD POPULAR </t>
  </si>
  <si>
    <t>12H00824</t>
  </si>
  <si>
    <t>UNIDAD EDUCATIVA ENRIQUE PONCE LUQUE</t>
  </si>
  <si>
    <t>12D04</t>
  </si>
  <si>
    <t>VENTANAS</t>
  </si>
  <si>
    <t xml:space="preserve">LOS RIOS </t>
  </si>
  <si>
    <t>AVENIDA SEMINARIO , ENTRE 10 DE AGOSTO Y MALECON(EDIFICIO PASEO DEL RIIO PLANTA ALTA)</t>
  </si>
  <si>
    <t>12H01249</t>
  </si>
  <si>
    <t>EEB MANUELITA SAENZ -LOS ANGELES</t>
  </si>
  <si>
    <t>12H01095</t>
  </si>
  <si>
    <t xml:space="preserve">UE LOS BABAHOYOS - LOS ANGELES </t>
  </si>
  <si>
    <t>12B00013</t>
  </si>
  <si>
    <t>CENTRO EDUCATIVO COMUNITARIO INTERCULTURAL BILINGUE DE EDUCACION BASICA RUMIÑAHUI</t>
  </si>
  <si>
    <t>12H01271</t>
  </si>
  <si>
    <t xml:space="preserve">ESCUELA DE EDUCACION BASICA MARISCAL SUCRE </t>
  </si>
  <si>
    <t>12D05</t>
  </si>
  <si>
    <t>PALENQUE</t>
  </si>
  <si>
    <t>RECINTO JAUNECHE</t>
  </si>
  <si>
    <t>12H01481</t>
  </si>
  <si>
    <t>UNIDAD EDUCATIVA INDOAMERICA</t>
  </si>
  <si>
    <t>12D06</t>
  </si>
  <si>
    <t>VALENCIA</t>
  </si>
  <si>
    <t>KM. 9 VIA AL VERGEL - MARGEN IZQUIERDO</t>
  </si>
  <si>
    <t>12H01719</t>
  </si>
  <si>
    <t>UNIDAD EDUCATIVA CORAZON DE JESUS</t>
  </si>
  <si>
    <t>RECINTO EL ACHIOTE VIA A LA REFORMA</t>
  </si>
  <si>
    <t>12H01752</t>
  </si>
  <si>
    <t>UNIDAD EDUCATIVA CASCADA DE AGOYAN</t>
  </si>
  <si>
    <t>BUENA FE</t>
  </si>
  <si>
    <t>SECTOR 7</t>
  </si>
  <si>
    <t>12H01707</t>
  </si>
  <si>
    <t>ESCUELA DE EDUCACION BASICA PATRICIA PILAR</t>
  </si>
  <si>
    <t>24D01</t>
  </si>
  <si>
    <t>SANTA ELENA</t>
  </si>
  <si>
    <t>RECINTO MANANTIAL DE GUANGALA</t>
  </si>
  <si>
    <t>24H00077</t>
  </si>
  <si>
    <t>ANTONIO ISSA YAZBEK</t>
  </si>
  <si>
    <t>BARCELONA, 1 DE ENERO Y SAN JACINTO</t>
  </si>
  <si>
    <t>24H00135</t>
  </si>
  <si>
    <t>CRISTÓBAL COLON</t>
  </si>
  <si>
    <t>RECINTO CADEATE, AVDA. 10 DE AGOSTO</t>
  </si>
  <si>
    <t>24H00142</t>
  </si>
  <si>
    <t>FRANZ WARZAWA</t>
  </si>
  <si>
    <t xml:space="preserve"> COMUNA BAMBIL DESHECHO</t>
  </si>
  <si>
    <t>24H00075</t>
  </si>
  <si>
    <t>LUCRECIA CISNEROS</t>
  </si>
  <si>
    <t>OLON, CALLE PRINCIPAL VÍA A PUERTO LÓPEZ</t>
  </si>
  <si>
    <t>24H00161</t>
  </si>
  <si>
    <t>EMILIANO CRESPO TORAL</t>
  </si>
  <si>
    <t>JULIO MORENO, BARRIO MIRAFLORES</t>
  </si>
  <si>
    <t>24H00172</t>
  </si>
  <si>
    <t>DR. CESÁREO LINDAO GONZÁLEZ</t>
  </si>
  <si>
    <t>RECINTO RIO SECO, BARRIO 25 DE DICIEMBRE</t>
  </si>
  <si>
    <t>24H00073</t>
  </si>
  <si>
    <t>MEDARDO ÁNGEL SILVA</t>
  </si>
  <si>
    <t>COMUNA BAMBIL COLLAO, DIAGONAL AL DISPENSARIO</t>
  </si>
  <si>
    <t>24H00091</t>
  </si>
  <si>
    <t>AURELIO CARRERA CALVO</t>
  </si>
  <si>
    <t>COLONCHE, BARRIO FRANCISCO PIZARRO</t>
  </si>
  <si>
    <t>24H00177</t>
  </si>
  <si>
    <t>PRESIDENTE LIZARDO GARCÍA</t>
  </si>
  <si>
    <t>24D02</t>
  </si>
  <si>
    <t>SALINAS</t>
  </si>
  <si>
    <t>BARRIO CARMEN BUCHELLY</t>
  </si>
  <si>
    <t>24H00310</t>
  </si>
  <si>
    <t>EEB. LUISA MARTIN GONZALEZ</t>
  </si>
  <si>
    <t>LA LIBERTAD</t>
  </si>
  <si>
    <t>SECTOR LA CAROLINA CALLE 10 AVENIDA 5 Y 7</t>
  </si>
  <si>
    <t>24H00261</t>
  </si>
  <si>
    <t>UE. DR. LUIS CELLERI AVILES</t>
  </si>
  <si>
    <t>CDLA. 5 DE JUNIO CALLE 21 AVENIDA 32</t>
  </si>
  <si>
    <t>24H00219</t>
  </si>
  <si>
    <t>UE. JOSE ANTONIO GARCIA CANDO</t>
  </si>
  <si>
    <t>BARRIO MANABI CALLE SEVERO PACHECO AV. LOJA</t>
  </si>
  <si>
    <t>24H00241</t>
  </si>
  <si>
    <t>EEB. ABDON CALDERON GARAICOA</t>
  </si>
  <si>
    <t>BARRIO ABDON CALDERON CALLE GUAYAQUIL ENTRE JUAN LEON MERA Y VICENTE ROCAFUERTE AV 20 CALLE 19</t>
  </si>
  <si>
    <t>24H00251</t>
  </si>
  <si>
    <t>EEB. 11 DE DICIEMBRE</t>
  </si>
  <si>
    <t>CDLA GENERAL ENRÍQUEZ GALLO AVENIDA 12  CALLE 38</t>
  </si>
  <si>
    <t>24H00254</t>
  </si>
  <si>
    <t>EEB. TRECE DE ABRIL</t>
  </si>
  <si>
    <t>BARRIO 5 DE JUNIO AVENIDA 12 Y CALLE DIEZ DE AGOSTO</t>
  </si>
  <si>
    <t>24H00313</t>
  </si>
  <si>
    <t>UE. VIRGINIA REYES GONZALEZ</t>
  </si>
  <si>
    <t>CDLA. ITALIANA AV. CARLOS ESPINOZA LARREA 55 BRASIL AV. NO 51 ENTRE VENEZUELA Y CHILE</t>
  </si>
  <si>
    <t>24H00271</t>
  </si>
  <si>
    <t>EEB. CARLOS ESPINOSA LARREA</t>
  </si>
  <si>
    <t xml:space="preserve">JOSE LUIS TAMAYO BARRIO CAROLINA AVENIDA 10 CALLE 4 Y 5 </t>
  </si>
  <si>
    <t>24H00331</t>
  </si>
  <si>
    <t>EEB. FRANCISCO HUERTA RENDON</t>
  </si>
  <si>
    <t>BARRIO PRIMERO DE ENERO CALLE 60 AV 44 FRENTE AL PARQUE PRINCIPAL DE SANTA ROSA</t>
  </si>
  <si>
    <t>24H00283</t>
  </si>
  <si>
    <t>EEB. SANTA ROSA</t>
  </si>
  <si>
    <t>BARRIO LA ESPERANZA AVENIDA 17 ENTRE CALLES 23 Y 24</t>
  </si>
  <si>
    <t>24H00244</t>
  </si>
  <si>
    <t>EEB. PAQUISHA</t>
  </si>
  <si>
    <t>BARRIO VIRGEN DEL CARMEN CALLE 13 S/N AV 31-32</t>
  </si>
  <si>
    <t>24H00202</t>
  </si>
  <si>
    <t>UE. PENÍNSULA DE SANTA ELENA</t>
  </si>
  <si>
    <t>CDLA. SAN VICENTE AV. 30 CALLES 28 Y 29</t>
  </si>
  <si>
    <t>24H00214</t>
  </si>
  <si>
    <t>UE. LA LIBERTAD</t>
  </si>
  <si>
    <t>BARRIO LUIS CELLERI ANCONCITO</t>
  </si>
  <si>
    <t>24H00182</t>
  </si>
  <si>
    <t>UE. PEDRO FRANCO DÁVILA</t>
  </si>
  <si>
    <t>BARRIO SINDICATO DE SALES JOSE ROBLES BODERO 1ERO DE MAYO Y 22 DE DICIEMBRE</t>
  </si>
  <si>
    <t>24H00272</t>
  </si>
  <si>
    <t>UE. SALINAS</t>
  </si>
  <si>
    <t>BARRIO PRIMERO DE ENERO AVENIDA 46 ENTRE 57 Y 58</t>
  </si>
  <si>
    <t>24H00281</t>
  </si>
  <si>
    <t>UE. DOLORES ELENA CABRERA QUELAL</t>
  </si>
  <si>
    <t>BARRIO GENERAL ENRIQUEZ GALLO CALLE 38 AV. 27</t>
  </si>
  <si>
    <t>24H00191</t>
  </si>
  <si>
    <t>EEB. IVAN ABAD GUERRA</t>
  </si>
  <si>
    <t>SECTOR LAS MINAS AV. 34 Y 35 MZ. 15 CALLE 41 Y 42</t>
  </si>
  <si>
    <t>24H00211</t>
  </si>
  <si>
    <t>EEB. LAS MINAS</t>
  </si>
  <si>
    <t>BARRIO 25 DE SEPTIEMBRE CALLE 30 AV. 27-28</t>
  </si>
  <si>
    <t>24H00212</t>
  </si>
  <si>
    <t>EEB. 25 DE SEPTIEMBRE</t>
  </si>
  <si>
    <t>BARRIO 6 DE ENERO AVENIDA 9 CALLE 40 Y 41</t>
  </si>
  <si>
    <t>24H00248</t>
  </si>
  <si>
    <t>EEB. LUZ ESMERALDA VALDIVIA DE PEÑA</t>
  </si>
  <si>
    <t>BARRIO 28 DE MAYO AV. 16 ENTRE CALLES 13 y 14.</t>
  </si>
  <si>
    <t>24H00256</t>
  </si>
  <si>
    <t>EEB. MANUELA ESPEJO</t>
  </si>
  <si>
    <t>BARRIO LAS PEÑAS CALLE PRINCIPAL Y CALLEJON 8 DIAGONAL A LA FARMACIA LETTY ANCONCITO</t>
  </si>
  <si>
    <t>24H00309</t>
  </si>
  <si>
    <t>EEB. CÉSAR ROHON SANDOVAL</t>
  </si>
  <si>
    <t>BARRIO KENNEDY DIAGONAL  A CALLE 16  Y CALLE 11 Y 12</t>
  </si>
  <si>
    <t>24H00267</t>
  </si>
  <si>
    <t>EEB. DOMINGO FAUSTINO  SARMIENTO</t>
  </si>
  <si>
    <t>CDLA. COVIEM, CALLE JUAN MONTALVO Y JACINTO RODRIGUEZ</t>
  </si>
  <si>
    <t>UNIDAD EDUCATIVA FISCAL  AMARILIS FUENTES ALCIVAR</t>
  </si>
  <si>
    <t>CALLE ESMERALDAS Y J.D.FERAUD GUZMAN</t>
  </si>
  <si>
    <t>UNIDAD EDUCATIVA FISCAL AURORA ESTRADA DE RAMIREZ</t>
  </si>
  <si>
    <t>CDLA. LAS ACACIAS, AV. DR. EDUARDO SERRANO Y LCDO. CARLOS GARCES</t>
  </si>
  <si>
    <t>UNIDAD EDUCATIVA FISCAL FRANCISCO DE ORELLANA</t>
  </si>
  <si>
    <t>CDLA. HUANCAVILCA: LUCIA PORRES DE JANNER Y PRESIDENTE GARCIA MORENO</t>
  </si>
  <si>
    <t>UNIDAD EDUCATIVA FISCAL NUEVE DE OCTUBRE</t>
  </si>
  <si>
    <t>CDLA.  AMAZONAS AV. 25 DE JULIO Y AV.  PUYO</t>
  </si>
  <si>
    <t>UNIDAD EDUCATIVA FISCAL JOSE MARIA EGAS</t>
  </si>
  <si>
    <t>CDLA MORAN VALVERDE CALLE VIGIA  5 DE ENERO; DIAGONAL AL HOSPITAL TEODORO MALDONADO CARBO LADO DE EMERGENCIAS</t>
  </si>
  <si>
    <t>UNIDAD EDUCATIVA FISCAL ARMADA NACIONAL</t>
  </si>
  <si>
    <t xml:space="preserve">CDLA. HUANCAVILCA 5TO.CALLEJON 468 S.O. MZ.B3 </t>
  </si>
  <si>
    <t>ESCUELA DE EDUCACIÓN BÁSICA JOSE SALCEDO</t>
  </si>
  <si>
    <t xml:space="preserve">FERTISA, AV DON BOSCO Y NICOLAS MESTANZA  MZ 2 ENTRADA A FERTISA; A LADO DEL PARQUE DE LOS CONTAINERS DE FERTISA </t>
  </si>
  <si>
    <t>UNIDAD EDUCATIVA FISCAL JAIME ROLDÓS AGUILERA</t>
  </si>
  <si>
    <t>09D03</t>
  </si>
  <si>
    <t>LIZARDO GARCIA Y LA F Y LA  F</t>
  </si>
  <si>
    <t>ESCUELA DE EDUCACIÓN BÁSICA FISCAL "VICTOR ZEBALLOS MATA"</t>
  </si>
  <si>
    <t>LOS RÍOS Y BOLIVIA</t>
  </si>
  <si>
    <t>ESCUELA DE EDUCACIÓN BÁSICA FISCAL "VICTOR EMILIO ESTRADA"</t>
  </si>
  <si>
    <t>GUERRERO VALENZUELA  Y SAN MARTIN</t>
  </si>
  <si>
    <t>ESCUELA DE EDUCACIÓN BÁSICA "CARLOS JULIO AROSEMENA TOLA"</t>
  </si>
  <si>
    <t>GENERAL GÓMEZ ENTRE PÍO MONTÚFAR Y GUARANDA</t>
  </si>
  <si>
    <t>ESCUELA FISCAL "CARLOS ALBERTO FLORES"</t>
  </si>
  <si>
    <t>GENERAL GOMEZ Y CORONEL</t>
  </si>
  <si>
    <t>ESCUELA DE EDUCACION BASICA FISCAL "DR. JUAN FEDERICO HEINERT"</t>
  </si>
  <si>
    <t>CORONEL Y MALDONADO</t>
  </si>
  <si>
    <t>ESCUELA DE  EDUCACIÓN BASICA FISCAL "PEDRO VICENTE MALDONADO"</t>
  </si>
  <si>
    <t>BAQUERIZO MORENO  Y MENDIBURO</t>
  </si>
  <si>
    <t>ESCUELA DE EDUCACIÓN BÁSICA  FISCAL 33 "AMAZONAS"</t>
  </si>
  <si>
    <t>ESMERALDAS Y ARGENTINA</t>
  </si>
  <si>
    <t>ESCUELA DE EDUCACIÓN BÁSICA FISCAL  "GABRIEL PINO ROCA"</t>
  </si>
  <si>
    <t>TULCAN  ENTRE MALDONADO Y CALICUCHIMA</t>
  </si>
  <si>
    <t xml:space="preserve">ESCUELA DE EDUCACIÓN BÁSICA "CLUB DE LEONES" </t>
  </si>
  <si>
    <t>NICOLAS MESTANZA Y TUNGURAHUA</t>
  </si>
  <si>
    <t>ESCUELA DE EDUCACIÓN BÁSICA "JUAN GOMEZ RENDON"</t>
  </si>
  <si>
    <t>LA 19AVA DR.CARLOS GUEVARA MORENO Y AZUAY</t>
  </si>
  <si>
    <t>ESCUELA DE EDUCACIÓN BÁSICA FISCAL "DR. AGUSTIN VERA LOOR"</t>
  </si>
  <si>
    <t>CALLE 11ava Y CALLE "D"</t>
  </si>
  <si>
    <t>ESCUELA DE EDUCACIÓN BÁSICA FISCAL "MATILDE MARQUEZ DE LA PLATA"</t>
  </si>
  <si>
    <t>CALLE SEGUNDA Y PEATONAL 13</t>
  </si>
  <si>
    <t xml:space="preserve">ESCUELA DE EDUCACIÓN BÁSICA FISCAL "SARA PALMA DE BARANDEARÁN" </t>
  </si>
  <si>
    <t>FEDERICO GODIN 11  Y BOLIVIA</t>
  </si>
  <si>
    <t>ESCUELA DE EDUCACIÓN BÁSICA FISCAL "CORONEL MANUEL SERRANO"</t>
  </si>
  <si>
    <t>CALICUCHIMA Y GUERRERO MARTÍNEZ</t>
  </si>
  <si>
    <t>ESCUELA DE EDUCACIÓN BÁSICA FISCAL "JORGE GUZMÁN ORTEGA"</t>
  </si>
  <si>
    <t>ALFREDO VALENZUELA Y COLOMBIA</t>
  </si>
  <si>
    <t>ESCUELA DE EDUCACIÓN BÁSICA FISCAL "REPÚBLICA DE BOLIVIA"</t>
  </si>
  <si>
    <t>GARCIA MORENO  ENTRE COLON Y SUCRE</t>
  </si>
  <si>
    <t>ESCUELA DE EDUCACIÓN BÁSICA "ANTONIO RICAURTE"</t>
  </si>
  <si>
    <t>ESMERALDAS 1312  Y AGUIRRE</t>
  </si>
  <si>
    <t>ESCUELA DE EDUCACIÓN BÁSICA "VEINTICUATRO DE MAYO"</t>
  </si>
  <si>
    <t>LA 10 MA Y CAPITAN NAJERA</t>
  </si>
  <si>
    <t>ESCUELA DE EDUCACIÓN BÁSICA FISCAL "RAMÓN AGURTO CASTILLO"</t>
  </si>
  <si>
    <t>ISMAEL PEREZ PAZMIÑO Y AYACUCHO</t>
  </si>
  <si>
    <t>ESCUELA DE EDUCACIÓN BÁSICA FISCAL "ELOISA NEIRA TORRES"</t>
  </si>
  <si>
    <t>GALLEGOS LARA  Y ALCEDO</t>
  </si>
  <si>
    <t>ESCUELA DE EDUCACIÓN BÁSICA "BARBARA ALFARO"</t>
  </si>
  <si>
    <t>LA 8VA Y VENEZUELA</t>
  </si>
  <si>
    <t>ESCUELA DE EDUCACIÓN BÁSICA "IGNACIO MOLINA ANDRADE"</t>
  </si>
  <si>
    <t>PRE COOP. LOS GUAYACANES  S/N MZ. C 8 DIAGONAL A LA ESTACION 132</t>
  </si>
  <si>
    <t>UNIDAD EDUCATIVA FISCAL INTERCULTURAL BILINGUE FERNANDO DAQUILEMA</t>
  </si>
  <si>
    <t>09D23</t>
  </si>
  <si>
    <t>SAMBORONDÓN</t>
  </si>
  <si>
    <t>AV. SAN MIGUEL Y CALLE SUCRE, A LADO DEL CEMENTERIO GENERAL DEL CANTÓN SAMBORONDÓN</t>
  </si>
  <si>
    <t>ESCUELA DE EDUCACIÓN BÁSICA FISCAL ELÍAS YÚNEZ SIMÓN</t>
  </si>
  <si>
    <t>BRUJO HISTORICO</t>
  </si>
  <si>
    <t>ESCUELA DE EDUCACIÓN BÁSICA FISCAL 26 DE JUNIO</t>
  </si>
  <si>
    <t>SARMIENTO Y 14 DE SEPTIEMBRE - ATRÁS DE LA IGLESIA MORMONA</t>
  </si>
  <si>
    <t>UNIDAD EDUCATIVA INTERCULTURAL BILINGÜE ATAHUALPA</t>
  </si>
  <si>
    <t>CDLA EL RECREO 3 ETAPA FAE MZ 5 - FRENTE A LA LINEA FERREA</t>
  </si>
  <si>
    <t>GONZALO BENITEZ GOMEZ</t>
  </si>
  <si>
    <t>AV. HUMBERTO AYALA -  A DOS CUADRA DEL DISTRITO EDUCATIVO DE DURAN</t>
  </si>
  <si>
    <t>GUILLERMO DAVIS</t>
  </si>
  <si>
    <t>CALLE  40 ENTRE VENEZUELA Y PORTETE</t>
  </si>
  <si>
    <t>BARRIO SAN GERONIMÓ MZ. 449 KM 24 VIA A LA COSTA</t>
  </si>
  <si>
    <t>COLEGIO NANEGALITO, PARQUE CENTRAL DE LA PARROQUIA CALLE PICHINCHA Y  SUCRE S/N</t>
  </si>
  <si>
    <t>CALDERON COLEGIO NICOLÁS JIMÉNEZ CALLE TOBIAS GODOY Y AV. GIOVANI CALLES N317</t>
  </si>
  <si>
    <t>COLEGIO 24 DE MAYO AV. MARÍA ANGÉLICA CARRILLO Y AV. SEIS DE DICIEMBR</t>
  </si>
  <si>
    <t>COLEGIO JUAN PÍO MONTÚFAR AV. UPANO Y PEDRO DE CEPEDES</t>
  </si>
  <si>
    <t>QUITUMBE 0E6-228 -OE7 MARTHA BUCARAM PREDIOS DEL COLEGIO ARTURO BORJA</t>
  </si>
  <si>
    <t>COLEGIO EDUARDO SALAZAR  GOMÉZ A DOS CUADRAS DEL PARQUE CENTRAL DE PIFO CALLE RAFAEL  DELGADO Y VIA. INTEROCEANICA</t>
  </si>
  <si>
    <t>Teléfono</t>
  </si>
  <si>
    <t>Extensiones</t>
  </si>
  <si>
    <t>TELÉFONOS</t>
  </si>
  <si>
    <t>EXTENSIONES</t>
  </si>
  <si>
    <t xml:space="preserve">(03) 2714710 </t>
  </si>
  <si>
    <t xml:space="preserve">Ext. 101 
Ext. 108  </t>
  </si>
  <si>
    <t>TELEFONOS</t>
  </si>
  <si>
    <t>DIRECCION DISTRITAL</t>
  </si>
  <si>
    <t xml:space="preserve">TELEFONOS </t>
  </si>
  <si>
    <t>17D03</t>
  </si>
  <si>
    <t>Av. Manuel Córdova Galarza y Manuela Saenz</t>
  </si>
  <si>
    <t>CHECA OE3-41 Y VARGAS</t>
  </si>
  <si>
    <t xml:space="preserve">(02) 3816340 HASTA 3816349 </t>
  </si>
  <si>
    <t>3409/3405</t>
  </si>
  <si>
    <t>(02) 3816340 HASTA 3816350</t>
  </si>
  <si>
    <t>3409/3406</t>
  </si>
  <si>
    <t>(02) 3816340 HASTA 3816351</t>
  </si>
  <si>
    <t>3409/3407</t>
  </si>
  <si>
    <t>(02) 3816340 HASTA 3816352</t>
  </si>
  <si>
    <t>3409/3408</t>
  </si>
  <si>
    <t>(02) 3816340 HASTA 3816353</t>
  </si>
  <si>
    <t>3409/3409</t>
  </si>
  <si>
    <t>(02) 3816340 HASTA 3816354</t>
  </si>
  <si>
    <t>3409/3410</t>
  </si>
  <si>
    <t>(02) 3816340 HASTA 3816355</t>
  </si>
  <si>
    <t>3409/3411</t>
  </si>
  <si>
    <t>(02) 3816340 HASTA 3816356</t>
  </si>
  <si>
    <t>3409/3412</t>
  </si>
  <si>
    <t>(02) 3816340 HASTA 3816357</t>
  </si>
  <si>
    <t>3409/3413</t>
  </si>
  <si>
    <t>11 DE OCTUBRE</t>
  </si>
  <si>
    <t>COMUNIDAD CATZUQUI DE VELASCO</t>
  </si>
  <si>
    <t>29 DE JUNIO</t>
  </si>
  <si>
    <t>DE LAS CULTURAS Y TRÁNSITO AMAGUAÑA</t>
  </si>
  <si>
    <t>FRAY JODOCO RICKE</t>
  </si>
  <si>
    <t>AV. LA BOTA E 16-66 Y 28 DE MAYO</t>
  </si>
  <si>
    <t>JOSE MEJIA DEL VALLE</t>
  </si>
  <si>
    <t>ALOGUINCHO - PUELLARO</t>
  </si>
  <si>
    <t>JUAN RAIMUNDO FIGUEROA</t>
  </si>
  <si>
    <t>LIZARDO RUÌZ OE4-522</t>
  </si>
  <si>
    <t>LEONIDAS PLAZA GUTIERREZ</t>
  </si>
  <si>
    <t>BARRIO CATZUQUI DE MONCAYO , AV. RUPERTO ALARCON</t>
  </si>
  <si>
    <t>MUSHUK YACHAY</t>
  </si>
  <si>
    <t>CALLE 6 Y CESAR ANDRADE</t>
  </si>
  <si>
    <t>NONO</t>
  </si>
  <si>
    <t>AV. EL EJIDO S/N PARROQUIA NONO</t>
  </si>
  <si>
    <t>SIMON RODRIGUEZ</t>
  </si>
  <si>
    <t>LOS LUCEROS OE5-372 Y ALBORADA</t>
  </si>
  <si>
    <t>ESCUELA DE EDUCACIÓN BÁSICA EUGENIO ESPEJO</t>
  </si>
  <si>
    <t>UNIDAD EDUCATIVA DEL MILENIO QUINGEO</t>
  </si>
  <si>
    <t>ESCUELA DE EDUCACIÓN BÁSICA REINALDO CHICO GARCÍA</t>
  </si>
  <si>
    <t>ESCUELA DE EDUCACIÓN BÁSICA ALFONSO MARÍA BORRERO</t>
  </si>
  <si>
    <t>ESCUELA DE EDUCACIÓN BÁSICA HONORIO VEGA LARREA</t>
  </si>
  <si>
    <t>ESCUELA DE EDUCACIÓN BÁSICA NICOLAS SOJOS</t>
  </si>
  <si>
    <t>UNIDAD EDUCATIVA MIGUEL MORENO ORDOÑEZ</t>
  </si>
  <si>
    <t>ESCUELA DE EDUCACIÓN BÁSICA HERMANO MIGUEL</t>
  </si>
  <si>
    <t>ESCUELA DE EDUCACIÓN BÁSICA EMILIO MURILLO</t>
  </si>
  <si>
    <t>UNIDAD EDUCATIVA AMADEO MALDONADO VÁSQUEZ</t>
  </si>
  <si>
    <t>ESCUELA DE EDUCACIÓN BÁSICA REPÚBLICA DE COLOMBIA</t>
  </si>
  <si>
    <t>UNIDAD EDUCATIVA TERAPEUTICA SAN JUAN DE JERUSALEN</t>
  </si>
  <si>
    <t>ESCUELA DE EDUCACIÓN BÁSICA AURELIO OCHOA ALVEAR</t>
  </si>
  <si>
    <t>UNIDAD EDUCATIVA DANIEL HERMIDA</t>
  </si>
  <si>
    <t>ESCUELA DE EDUCACIÓN BÁSICA PANAMÁ</t>
  </si>
  <si>
    <t>01H00379</t>
  </si>
  <si>
    <t>01H02008</t>
  </si>
  <si>
    <t>01H00326</t>
  </si>
  <si>
    <t>01H00798</t>
  </si>
  <si>
    <t>01H00855</t>
  </si>
  <si>
    <t>01H00470</t>
  </si>
  <si>
    <t>01H00429</t>
  </si>
  <si>
    <t>01H00086</t>
  </si>
  <si>
    <t>01H00305</t>
  </si>
  <si>
    <t>01H00733</t>
  </si>
  <si>
    <t>01H00203</t>
  </si>
  <si>
    <t>01H00530</t>
  </si>
  <si>
    <t>01h00884</t>
  </si>
  <si>
    <t>01H00799</t>
  </si>
  <si>
    <t>01H00389</t>
  </si>
  <si>
    <t>ALFONSO M.MORA Y AVDA PICHINCHA</t>
  </si>
  <si>
    <t>VIA QUINGEO</t>
  </si>
  <si>
    <t>CESAR ANDRADE CORDERO SECTOS BALZAIN</t>
  </si>
  <si>
    <t>SANTA ANA VIA TEPAL</t>
  </si>
  <si>
    <t>PANAMERICA SUR KM 4 1/2 ZHUCAY</t>
  </si>
  <si>
    <t>AVDA 1 DE MAYO 391</t>
  </si>
  <si>
    <t>DANIEL FERNANDEZ</t>
  </si>
  <si>
    <t>ISAURO RODRIGUEZ Y MIGUEL ARTEAGA</t>
  </si>
  <si>
    <t>AVDA ABELARDO J ANDRADE</t>
  </si>
  <si>
    <t>SECTOR CASPICORRAL QUINGEO</t>
  </si>
  <si>
    <t>JULIO TORRES Y BELISARIO ANDRADE</t>
  </si>
  <si>
    <t>AVDA RICARDO DURAN  MERCADO 27 DE FEBRERO</t>
  </si>
  <si>
    <t>AUTOPISTA ENTRADA A PUNTA CORRAL</t>
  </si>
  <si>
    <t xml:space="preserve">SANTA ANA </t>
  </si>
  <si>
    <t>AVDA REMIGIO CRESPO TORAL</t>
  </si>
  <si>
    <t>14D01</t>
  </si>
  <si>
    <t>MORONA SANTIAGO</t>
  </si>
  <si>
    <t>MORONA</t>
  </si>
  <si>
    <t>14H00030</t>
  </si>
  <si>
    <t>COLEGIO DE BACHILLERATO 27 DE FEBRERO</t>
  </si>
  <si>
    <t>Macas, Calle 12 de Febrero y Agustin Medina</t>
  </si>
  <si>
    <t>14H00081</t>
  </si>
  <si>
    <t>UNIDAD EDUCATIVA  SINAI</t>
  </si>
  <si>
    <t>Parroquia Sinai</t>
  </si>
  <si>
    <t>14H00044</t>
  </si>
  <si>
    <t>ESCUELA DE EDUCACION BASICA GENERAL QUISQUÍS</t>
  </si>
  <si>
    <t>Parroquia General Proaño, Sector Jimbitono Vía Macas - Riobamba</t>
  </si>
  <si>
    <t>14H00042</t>
  </si>
  <si>
    <t>ESCUELA DE EDUCACION BÁSICA FACUNDO BAYAS</t>
  </si>
  <si>
    <t>Parroquia General Proaño</t>
  </si>
  <si>
    <t>14H00716</t>
  </si>
  <si>
    <t>UNIDAD EDUCATIVA DEL MILENIO BOSCO WISUMA</t>
  </si>
  <si>
    <t>Sector Sagrado Corazon de Yuquias- Parroquia Sevilla Don Bosco</t>
  </si>
  <si>
    <t>14B00051</t>
  </si>
  <si>
    <t>UNIDAD EDUCATIVA COMUNITARIA INTERCULTURAL BILINGÜE  ALFREDO PEREZ GUERRERO</t>
  </si>
  <si>
    <t>Parroquia Cuchaentsa</t>
  </si>
  <si>
    <t>14B00030</t>
  </si>
  <si>
    <t>UNIDAD EDUCATIVA COMUNITARIA INTERCULTURAL BILINGÜE CIUDAD DE MACAS</t>
  </si>
  <si>
    <t>Comunidad Guadalupe</t>
  </si>
  <si>
    <t>14D06</t>
  </si>
  <si>
    <t xml:space="preserve">TIWINTZA </t>
  </si>
  <si>
    <t>14H00200</t>
  </si>
  <si>
    <t xml:space="preserve">ESCUELA DE EDUCACIÓN BÁSICA 1 DE MARZO </t>
  </si>
  <si>
    <t xml:space="preserve">CENTRO DE SANTIAGO </t>
  </si>
  <si>
    <t xml:space="preserve">LIMÓN INDANZA </t>
  </si>
  <si>
    <t>UNIDAD EDUCATIVA INDANZA</t>
  </si>
  <si>
    <t>BELLAVISTA</t>
  </si>
  <si>
    <t xml:space="preserve">URBANO </t>
  </si>
  <si>
    <t>SANTIAGO</t>
  </si>
  <si>
    <t>14H00311</t>
  </si>
  <si>
    <t>UNIDAD EDUCATIVA TAYUZA</t>
  </si>
  <si>
    <t>TAYUZA</t>
  </si>
  <si>
    <t>14H00193</t>
  </si>
  <si>
    <t xml:space="preserve">UNIDAD EDUCATIVA LIMÓN </t>
  </si>
  <si>
    <t>AV. 12 DE DICIEMBRE</t>
  </si>
  <si>
    <t>14H00277</t>
  </si>
  <si>
    <t xml:space="preserve">UNIDAD EDUCATIVA 24 DE MAYO </t>
  </si>
  <si>
    <t xml:space="preserve">AV. FRANCISCO DE ORELLANA ABDON CALDERON Y FARAEL ARCOS DIAZ </t>
  </si>
  <si>
    <t>CALLE 24 DE MAYO ENTRE SIMON BOLIVAR  Y MARISCAL SUCRE</t>
  </si>
  <si>
    <t>GENRAL PLAZA-LIMON INDANZA-MORONA SANTIAGO</t>
  </si>
  <si>
    <t>(07) 2700147 / 2700051 / 2701805</t>
  </si>
  <si>
    <t>DIRECTO</t>
  </si>
  <si>
    <t>(07) 2771263 / 2771272 / 2771315 / 277131</t>
  </si>
  <si>
    <t>BOLIVAR 1071 ENTRE  GENERAL TORRES Y PADRE AGUIRRE</t>
  </si>
  <si>
    <t>URBANAINEC</t>
  </si>
  <si>
    <t>RURALINEC</t>
  </si>
  <si>
    <t>PARROQUIA URBANA LOMA DE FRANCO, DIAGONAL A LA CAPILLA</t>
  </si>
  <si>
    <t>ESCUELA DE EDUCACION BASICA "RUMIÑAHUI"</t>
  </si>
  <si>
    <t>CALLE OCHOA LEON ENTRE JUBONES Y CARLOS REGALADO 0</t>
  </si>
  <si>
    <t>COLEGIO DE BACHILLERATO CARMEN MORA DE ENCALADA</t>
  </si>
  <si>
    <t>CALLE SAN MARTIN AV QUITO Y NUEVE DE MAYO 0</t>
  </si>
  <si>
    <t>COLEGIO DE BACHILLERATO DR. JOSE OCHOA LEON</t>
  </si>
  <si>
    <t>TERMINACION NORTE CALLE COLON ENTRE INDEPENDENCIA Y JUAN MONTALVO 0</t>
  </si>
  <si>
    <t>COLEGIO DE BACHILLERATO ING. JOSE CORSINO CARDENAS</t>
  </si>
  <si>
    <t>VIA PASAJE CUENCA CALLES MANUEL IGNACIO CARRION E ING GUILLERMO PONCE PONCE, DIAGONAL A CENTRO SALUD</t>
  </si>
  <si>
    <t>UNIDAD EDUCATIVA DR. LEONIDAS GARCIA ORTIZ</t>
  </si>
  <si>
    <t>PARROQUIA LA PEAÑA VIA A LA UNION COLOMBIANA MARGEN IZQUIERDO</t>
  </si>
  <si>
    <t>UNIDAD EDUCATIVA OLIVA CARDENAS DE SANCHEZ</t>
  </si>
  <si>
    <t>PARROQUIA BUANAVISTA, BARRIO JORGE ICAZA, AV. BOLIVAR A UNA CUADRA DE AGRICOLA PRIETO</t>
  </si>
  <si>
    <t xml:space="preserve">COLEGIO DE BACHILLERATO JORGE ICAZA </t>
  </si>
  <si>
    <t>CALLE CLEMENTE VACA ENTRE JUAN MONTALVO Y CALLEJON SIN NOMBRE 0</t>
  </si>
  <si>
    <t xml:space="preserve">COLEGIO DE BACHILLERATO ING. EDUARDO PAZMIÑO BARCIONA </t>
  </si>
  <si>
    <t>CALLE JUAN MONTALVO / BOLÍVAR Y AZUAY 0</t>
  </si>
  <si>
    <t>COLEGIO DE BACHILLERATO PASAJE</t>
  </si>
  <si>
    <t xml:space="preserve">CALLE SIMON BOLIVAR Y  AGUSTIN PAZMIÑO </t>
  </si>
  <si>
    <t xml:space="preserve">ESCUELA DE EDUCACION BASICA VICENTE ROCAFUERTE </t>
  </si>
  <si>
    <t xml:space="preserve">CALLE OCHOA LEON Y DR CARLOS REGALADO  ORTIZ </t>
  </si>
  <si>
    <t>ESCUELA DE EDUCACION BASICA ZULIMA VACA RIVERA</t>
  </si>
  <si>
    <t>AVDA. RIO JUBONES / JUAN MONTALVO Y OCHOA ORTIZ 0</t>
  </si>
  <si>
    <t>ESCUELA DE EDUCACION BASICA JUAN MONTALVO</t>
  </si>
  <si>
    <t>VIA A CUENCA ENTRE OLMEDO Y CESAR MACHUCA 0</t>
  </si>
  <si>
    <t xml:space="preserve">ESCUELA DE EDUCACION BASICA MANUELA CAÑIZARES </t>
  </si>
  <si>
    <t>CALLE LUIS ANGEL LEON Y JAIME ROLDOS AGUILERA</t>
  </si>
  <si>
    <t>ESCUELA DE EDUCACION BASICA PRIMERO DE NOVIEMBRE</t>
  </si>
  <si>
    <t xml:space="preserve">CALLE 4 DE AGOSTO / CORSINO CARDENAS Y E. NOBLECILLA </t>
  </si>
  <si>
    <t>ESCUELA DE EDUCACION BASICA ABDON CALDERON</t>
  </si>
  <si>
    <t>CALLE SIN NOMBRE CLEMENTE VACA Y GALO GARCIA 0</t>
  </si>
  <si>
    <t>ESCUELA DE EDUCACION BASICA ROGERIO ZAMORA PALACIOS</t>
  </si>
  <si>
    <t>AV AZUAY /  ELOY ALFARO Y GARCIA MORENO 0</t>
  </si>
  <si>
    <t>ESCUELA DE EDUCACION BASICA AMELIA TOBAR</t>
  </si>
  <si>
    <t>AV. QUITO Y CALLEJON S/N NOMBRE 0</t>
  </si>
  <si>
    <t>ESCUELA DE EDUCACION BASICA ALEJANDRO CAMPOVERDE</t>
  </si>
  <si>
    <t>CALLE PICHINCHA /  Y JOHN F KENNEDY 0</t>
  </si>
  <si>
    <t>ESCUELA DE EDUCACION BASICA JHON F KENNEDY</t>
  </si>
  <si>
    <t xml:space="preserve">CALLE RODRIGO UGARTE CORDOVA / NUEVE DE OCTUBRE Y PIEDRAHITA </t>
  </si>
  <si>
    <t>ESCUELA DE EDUCACION BASICA RODRIGO UGARTE</t>
  </si>
  <si>
    <t xml:space="preserve">PARROQUIA BUENAVISTA, BARRIO SAN JUAN / C. VALENCIA, DETRÁS DEL ESTADIO SIGIFREDO CHUCHUCA </t>
  </si>
  <si>
    <t>ESCUELA DE EDUCACION BASICA AURELIO PRIETO MUELAS</t>
  </si>
  <si>
    <t xml:space="preserve">CALLE MUNICIPALIDAD  /OCHOA LEON Y OSWALDO HURTADO </t>
  </si>
  <si>
    <t>ESCUELA DE EDUCACION BASICA CIUDAD DE PASAJE</t>
  </si>
  <si>
    <t xml:space="preserve"> PARROQUIA EL PROGRESO, FRENTE AL PARQUE CENTRAL</t>
  </si>
  <si>
    <t xml:space="preserve">ESCUELA DE EDUCACION BASICA LUIS POVEDA ORELLANA </t>
  </si>
  <si>
    <t>SITIO  BAJOALTO</t>
  </si>
  <si>
    <t>ESCUELA DE EDUCACION BASICA JAMBELI</t>
  </si>
  <si>
    <t xml:space="preserve"> BARRIO SAN JACINTO  AVENIDA MONTGOMERY SANCHEZ Y VIA PIVIR</t>
  </si>
  <si>
    <t xml:space="preserve">UNIDAD EDUCATIVA CHILLA </t>
  </si>
  <si>
    <t>AV. PANAMERICANA SUR ENTRE VIA A APSAJE Y PADRE FLORENTINO SAENZ DE VILLAVERDE 0</t>
  </si>
  <si>
    <t>UNIDAD EDUCATIVA DR. JOSE MARIA VELASCO IBARRA</t>
  </si>
  <si>
    <t xml:space="preserve"> VIA GUABO MACHALA PANAMERICANA SUR MARGEN IZQUIERDO CALLE SERVIO SERRANO CORREA BARRIO 16 DE NOV</t>
  </si>
  <si>
    <t xml:space="preserve">COLEGIO DE BACHILLERATO SERVIO SERRANO CORREA </t>
  </si>
  <si>
    <t>CALLEJON SIN NOMBRE ENTRE CALLE D 0</t>
  </si>
  <si>
    <t>COLEGIO DE BACHILLERATO DR. JOSE MIGUEL GARCIA MORENO</t>
  </si>
  <si>
    <t xml:space="preserve"> SITIO PAGUA  VÍA GUAYAQUIL</t>
  </si>
  <si>
    <t xml:space="preserve">COLEGIO DE BACHILLERATO MANUEL ISACC ENCALADA </t>
  </si>
  <si>
    <t xml:space="preserve"> BARRIO BUENOS AIRES CALLE SANTA ROSA Y CALLEJON EL ORO</t>
  </si>
  <si>
    <t>COLEGIO DE BACHILLERATO SEIS DE AGOSTO</t>
  </si>
  <si>
    <t>BARRIO SAN JUAN, PARROQUIA BUENAVISTA</t>
  </si>
  <si>
    <t>ESCUELA DE EDUCACION BASICA MANUEL ISAAC ENCALADA</t>
  </si>
  <si>
    <t>CALLE ELOY ALFARO MACHALA Y 9 DE MAYO 0</t>
  </si>
  <si>
    <t>ESCUELA DE EDUCACION BASICA ZOILA UGARTE DE LANDIVAR</t>
  </si>
  <si>
    <t xml:space="preserve"> PARROQUIA LA IBERIA VIA A MACHALA</t>
  </si>
  <si>
    <t>ESCUELA DE EDUCACION BASICA GUADALUPE FERNANDEZ</t>
  </si>
  <si>
    <t xml:space="preserve"> PARROQUIA BARBONES VIA A EL GUABO</t>
  </si>
  <si>
    <t>ESCUELA DE EDUCACION BASICA PROVINCIA DE LOS RIOS</t>
  </si>
  <si>
    <t xml:space="preserve"> CDLA  5 DE AGOSTO</t>
  </si>
  <si>
    <t>ESCUELA DE EDUCACION BASICA TULA PEREZ  DE VALENCIA</t>
  </si>
  <si>
    <t>SUCRE ENTRE PASAJE Y SANTA ROSA 0</t>
  </si>
  <si>
    <t>ESCUELA DE EDUCACION BASICA GRAL. MANUEL SERRANO RENDA</t>
  </si>
  <si>
    <t>BOLIVAR ENTRE JOSE LUIS MOLESTINA Y ZARUMA 0</t>
  </si>
  <si>
    <t>ESCUELA DE EDUCACION BASICA OSCAR EFREN REYES</t>
  </si>
  <si>
    <t>NESTOR NIETO LUIS LARREA CIUDADELA NUEVO PASAJE 0</t>
  </si>
  <si>
    <t xml:space="preserve">ESCUELA DE EDUCACION BASICA LUIS ANGEL LEON ROMAN </t>
  </si>
  <si>
    <t xml:space="preserve"> BARRIO LA ADUANA SALIDA DE EL GUABO VIA A LA LOMA</t>
  </si>
  <si>
    <t>ESCUELA DE EDUCACION BASICA DARWIN SERRANO CORREA</t>
  </si>
  <si>
    <t xml:space="preserve"> SITIO TILLALES VIA PANAMERICANA  MARGEN IZQUIERDO VÍA A GUAYAQUIL</t>
  </si>
  <si>
    <t>ESCUELA DE EDUCACION BASICA PROVINCIA DE EL ORO</t>
  </si>
  <si>
    <t>ANTIGUA VÍA GIRÓN  - PASAJE / PARROQUIA  CERRITOS</t>
  </si>
  <si>
    <t>ESCUELA DE EDUCACION BASICA CAPITAN JUAN SALINAS</t>
  </si>
  <si>
    <t xml:space="preserve"> PARROQUIA  RIO BONITO VIA GUABO GUAYAQUIL MARGEN DERECHO</t>
  </si>
  <si>
    <t>ESCUELA DE EDUCACION BASICA CARLOS CORNEJO ORBE</t>
  </si>
  <si>
    <t>CALLE AUGUSTO VALLE ROSALES Y RAQUEL UGARTE DE CEVALLOS  (DENTRO DE LA URB UNIORO)</t>
  </si>
  <si>
    <t>(07)3700910</t>
  </si>
  <si>
    <t>AV. GRAL. MANUEL SERRANO  E/  AV. LAS PALMERAS, VELA , AYACUCHO</t>
  </si>
  <si>
    <t>COLEGIO DE BACHILLERATO ISMAEL PEREZ PAZMIÑO</t>
  </si>
  <si>
    <t>AV. LAS PALMERAS E/ BOLÍVAR Y 25 DE JUNIO</t>
  </si>
  <si>
    <t>COLEGIO DE BACHILLERATO NUEVE DE OCTUBRE</t>
  </si>
  <si>
    <t>PROLONGACIÓN DE LA CALLE 25 DE JUNIO Y EDGAR CÓRDOVA POLO</t>
  </si>
  <si>
    <t>COLEGIO DE BACHILLERATO MACHALA</t>
  </si>
  <si>
    <t>AV. PICHINCHA  Nº 306  E/  10 DE AGOSTO Y JAMBELÍ</t>
  </si>
  <si>
    <t>COLEGIO DE BACHILLERATO JUAN MONTALVO</t>
  </si>
  <si>
    <t xml:space="preserve">9ª  OESTE Y    AV. 25 DE JUNIO </t>
  </si>
  <si>
    <t>COLEGIO DE BACHILLERATO KLEBER FRANCO CRUZ</t>
  </si>
  <si>
    <t>AV. PADRE JUAN PALOMINO MUÑOZ  Y AV.  LAS AMÉRICAS</t>
  </si>
  <si>
    <t>COLEGIO DE BACHILLERATO REPUBLICA DEL PERU</t>
  </si>
  <si>
    <t>DR. JOSÉ UGARTE MOLINA Nº  215 E/  APOLINARIO GÁLVEZ</t>
  </si>
  <si>
    <t>COLEGIO DE BACHILLERATO SIMON BOLIVAR</t>
  </si>
  <si>
    <t xml:space="preserve">HUGO QUEVEDO E/ SANTA ROSA Y 13AVA SUR </t>
  </si>
  <si>
    <t>COLEGIO DE BACHILLERATO MATILDE HIDALGO DE PROCEL</t>
  </si>
  <si>
    <t>GENERAL MANUEL SERRANO  E/  JUNÍN Y TARQUI</t>
  </si>
  <si>
    <t>UNIDAD EDUCATIVA CIUDAD DE MACHALA</t>
  </si>
  <si>
    <t xml:space="preserve">AV PASAJE Y PALMERAS/ESQUINA </t>
  </si>
  <si>
    <t>ESCUELA EDUCACION BASICA SIMON BOLIVAR</t>
  </si>
  <si>
    <t>SUCRE Y NAPOLEÓN MERA, ESQUINA</t>
  </si>
  <si>
    <t>ESCUELA EDUCACION BASICA LUIS AMANDO UGARTE LEMUS</t>
  </si>
  <si>
    <t>CDLA. LAS BRISAS</t>
  </si>
  <si>
    <t>ESCUELA EDUCACION BASICA HÉROES DE PAQUISHA</t>
  </si>
  <si>
    <t xml:space="preserve">COLON ENTRE 25 DE JUNIO </t>
  </si>
  <si>
    <t>ESCUELA EDUCACION BASICA BOLIVIA BENÍTEZ</t>
  </si>
  <si>
    <t xml:space="preserve">VELA   Nº   1202  E/  PASAJE Y SUCRE </t>
  </si>
  <si>
    <t>ESCUELA EDUCACION BASICA SULIMA GARCÍA VALAREZO</t>
  </si>
  <si>
    <t>FULTON FRANCO MORA  Nº  509  E/  TARQUI Y COLÓN</t>
  </si>
  <si>
    <t>ESCUELA EDUCACION BASICA ROMEO MURILLO PAZMIÑO</t>
  </si>
  <si>
    <t xml:space="preserve">GUAYAS/PASAJE Y OLMEDO </t>
  </si>
  <si>
    <t>ESCUELA EDUCACION BASICA LUZ  DE AMÉRICA</t>
  </si>
  <si>
    <t xml:space="preserve">31AVA OESTE ENTRE SEGUNDA Y TERCERA SUR </t>
  </si>
  <si>
    <t>ESCUELA EDUCACION BASICA EUGENIO ESPEJO</t>
  </si>
  <si>
    <t>PÁEZ  Nº  1026 E/ KLÉBER FRANCO Y MARCEL LANIADO</t>
  </si>
  <si>
    <t>ESCUELA EDUCACION BASICA ALBERTO CRUZ MURILLO</t>
  </si>
  <si>
    <t xml:space="preserve">AV. BOLÍVAR MADERO VARGAS ENTRE LUIS NEIRA BENITEZ Y 33 OESTE </t>
  </si>
  <si>
    <t>ESCUELA EDUCACION BASICA U. N. E.</t>
  </si>
  <si>
    <t xml:space="preserve">LAS ACACIAS Y 7MA. ESTE </t>
  </si>
  <si>
    <t>ESCUELA EDUCACION BASICA ROTARY CLUB MACHALA MODERNO</t>
  </si>
  <si>
    <t xml:space="preserve">24AVA OESTE Y CALLEJÓN SIN NOMBRE </t>
  </si>
  <si>
    <t>ESCUELA EDUCACION BASICA VÍCTOR ANTONIO MORENO MOSQUERA</t>
  </si>
  <si>
    <t>PICHINCHA  E/  GONZÁLEZ SUÁREZ  Y LOS SAUCES</t>
  </si>
  <si>
    <t>ESCUELA EDUCACION BASICA GALO PLAZA LASSO</t>
  </si>
  <si>
    <t xml:space="preserve">17 DE SEPTIEMBRE/JOSÉ A. JARA  Y MARIO MINUCHE </t>
  </si>
  <si>
    <t>ESCUELA EDUCACION BASICA JOSÉ UGARTE MOLINA</t>
  </si>
  <si>
    <t>CALLEJÓN MANUEL CHICA E/ AV.  LAS AMÉRICAS Y CALLEJÓN GUAYASAMÍN</t>
  </si>
  <si>
    <t>ESCUELA EDUCACION BASICA JAIME ROLDÓS AGUILERA</t>
  </si>
  <si>
    <t>9 DE MAYO Nº 403  E/ 11ª NORTE Y 11ª  NORTE  A</t>
  </si>
  <si>
    <t>ESCUELA EDUCACION BASICA MANUEL BENJAMÍN CARRIÓN</t>
  </si>
  <si>
    <t>SANTA ROSA Y 11AVA SUR</t>
  </si>
  <si>
    <t>UNIDAD EDUCATIVA ENRIQUE MORA SARES</t>
  </si>
  <si>
    <t xml:space="preserve">25 DE JUNIO ENTRE PAÉZ Y SUCRE </t>
  </si>
  <si>
    <t>ESCUELA EDUCACION BASICA ISABEL LA CATÓLICA</t>
  </si>
  <si>
    <t>PEDRO MARIDUEÑA  E/  RODOLFO VEINTIMILLA Y MONSEÑOR NÉSTOR HERRERA</t>
  </si>
  <si>
    <t>ESCUELA EDUCACION BASICA EULOGIO SERRANO ARMIJOS</t>
  </si>
  <si>
    <t>BOLÍVAR  Nº  712  E/  SUSANA GALLARDO Y DR. RICARDO SOTOMAYOR AGUIRRE</t>
  </si>
  <si>
    <t>ESCUELA EDUCACION BASICA 24 DE JULIO</t>
  </si>
  <si>
    <t>AV. FERROVIARIA Y CALLEJÓN ALEJANDRO CASTRO BENÍTEZ</t>
  </si>
  <si>
    <t>ESCUELA EDUCACION BASICA ENRIQUE AUGUSTO CASTRO AGUILAR</t>
  </si>
  <si>
    <t>QUITO E/CIRCUNVALACIÓN NORTE Y ESMERALDAS</t>
  </si>
  <si>
    <t>ESCUELA EDUCACION BASICA DIEGO MINUCHE GARRIDO</t>
  </si>
  <si>
    <t xml:space="preserve">AV CIRCUNVALACIÓN SUR Y  AV DE LAS AMÉRICAS </t>
  </si>
  <si>
    <t>ESCUELA EDUCACION BASICA CAMILO GALLEGOS DOMÍNGUEZ</t>
  </si>
  <si>
    <t>2ª  NORTE Y  1ª  ESTE,  ESQUINA</t>
  </si>
  <si>
    <t>ESCUELA EDUCACION BASICA HÉCTOR ENCALADA SÁNCHEZ</t>
  </si>
  <si>
    <t>TARQUI Y MANUNEL ESTOMBA</t>
  </si>
  <si>
    <t>ESCUELA EDUCACION BASICA AUGUSTA MORA DE FRANCO</t>
  </si>
  <si>
    <t>SARA SERRANO GARCÍA  E/  8ª  Y  9ª  SUR</t>
  </si>
  <si>
    <t>ESCUELA EDUCACION BASICA SARA SERRANO DE MARIDUEÑA</t>
  </si>
  <si>
    <t>8ª  B NORTE  E/  GUAYAS Y AYACUCHO</t>
  </si>
  <si>
    <t>ESCUELA EDUCACION BASICA DAVID RODAS CUERVO</t>
  </si>
  <si>
    <t xml:space="preserve">BOYACA/23 DE ABRIL Y NAPOLEÓN MERA </t>
  </si>
  <si>
    <t>ESCUELA EDUCACION BASICA LA PROVIDENCIA</t>
  </si>
  <si>
    <t>AV ERROL CATWRIGHT Y CALLEJÓN S/N</t>
  </si>
  <si>
    <t>ESCUELA EDUCACION BASICA HÉROES DE JAMBELÍ</t>
  </si>
  <si>
    <t>TNCRNL. CALLEJON 15 A SUR/BOLIVAR VALDIVIEZO Y CIRCUNVALACION SUR</t>
  </si>
  <si>
    <t>ESCUELA EDUCACION BASICA COMBATE DE PILO</t>
  </si>
  <si>
    <t xml:space="preserve">FICUS Y BABAHOYO </t>
  </si>
  <si>
    <t>ESCUELA EDUCACION BASICA CRUZ RAMÍREZ DE CRUZ</t>
  </si>
  <si>
    <t xml:space="preserve">AV MARCEL LANIADO Y PALMERAS </t>
  </si>
  <si>
    <t>ESCUELA EDUCACION BASICA KICHWAKUNAPAK AMAUTA YACHAY</t>
  </si>
  <si>
    <t>AV. BOLÍVAR MADERO VARGAS  E/  CALLEJÓN ROLDÓS Y CALLEJÓN ZARUMA</t>
  </si>
  <si>
    <t>ESCUELA EDUCACION BASICA MANUEL ISAAC  ENCALADA MORA</t>
  </si>
  <si>
    <t>MARCEL LANIADO Y BABAHOYO</t>
  </si>
  <si>
    <t>ESCUELA EDUCACION BASICA CLEOPATRA FERNÁNDEZ DE CASTILLO</t>
  </si>
  <si>
    <t>AV.  11ª  OESTE, ARQ. ALFONSO CORREA Y DR. LAUTARO CASTILLO RAMÍREZ, ESQUINA</t>
  </si>
  <si>
    <t>ESCUELA EDUCACION BASICA 25 DE JUNIO</t>
  </si>
  <si>
    <t>ESCUELA EDUCACION BASICA RÓMULO VIDAL ZEA</t>
  </si>
  <si>
    <t>DR. PEDRO MARIDUEÑA VILLENA E/MONS. NESTOR HERRERA</t>
  </si>
  <si>
    <t>ESCUELA EDUCACION BASICA 24 DE JUNIO</t>
  </si>
  <si>
    <t>PICHINCHA  14-16 E/  VELA Y SANTA ROSA</t>
  </si>
  <si>
    <t>ESCUELA EDUCACION BASICA DR. FRANCISCO  X .TRUJILLO</t>
  </si>
  <si>
    <t xml:space="preserve">SIN NOMBRES </t>
  </si>
  <si>
    <t>ESCUELA EDUCACION BASICA CELIA ROSARIO  PALACIOS ORDÓÑEZ</t>
  </si>
  <si>
    <t>VÍA  MACHALA - EL GUABO,  MARGEN DERECHA.</t>
  </si>
  <si>
    <t>ESCUELA EDUCACION BASICA 23 DE ABRIL</t>
  </si>
  <si>
    <t>PANAMERICANA  MACHALA - SANTA ROSA, MARGEN DERECHA</t>
  </si>
  <si>
    <t>ESCUELA EDUCACION BASICA MANUEL MINUCHE TORRES</t>
  </si>
  <si>
    <t>ESCUELA EDUCACION BASICA BOLÍVAR  MADERO VARGAS</t>
  </si>
  <si>
    <t xml:space="preserve">AV. FRANCISCO ROSALES - </t>
  </si>
  <si>
    <t>ESCUELA EDUCACION BASICA FLORESMILO RODRÍGUEZ ARGÜELLO</t>
  </si>
  <si>
    <t xml:space="preserve">23AVA. "C" ESQUINA </t>
  </si>
  <si>
    <t>ESCUELA EDUCACION BASICA 12 DE NOVIEMBRE</t>
  </si>
  <si>
    <t xml:space="preserve">11 AVA NORTE ENTRE TARQUI Y COLÓN </t>
  </si>
  <si>
    <t>COLEGIO DE BACHILLERATO JUAN HENRIQUEZ COELLO</t>
  </si>
  <si>
    <t>GRAL.  PÁEZ  E/  APOLINARIO GÁLVEZ Y MALECÓN</t>
  </si>
  <si>
    <t>ESCUELA EDUCACION BASICA DANIEL CÓRDOVA TORAL</t>
  </si>
  <si>
    <t>DR. JOSÉ CABRERA GALLARDO E/ GRAN COLOMBIA Y PASAJE</t>
  </si>
  <si>
    <t>ESCUELA EDUCACION BASICA JORGE MURILLO UGARTE</t>
  </si>
  <si>
    <t>AV. HARRY ÁLVAREZ GARCÍA</t>
  </si>
  <si>
    <t>ESCUELA EDUCACION BASICA 9 DE MAYO</t>
  </si>
  <si>
    <t>VÍA MACHALA  -  BALOSA,  KM.  15 - MARGEN IZQUIERDA</t>
  </si>
  <si>
    <t>ESCUELA EDUCACION BASICA MANUELA CAÑIZARES</t>
  </si>
  <si>
    <t>10 DE AGOSTO Y JORGE ICAZA</t>
  </si>
  <si>
    <t>ESCUELA EDUCACION BASICA JUAN MONTALVO</t>
  </si>
  <si>
    <t xml:space="preserve">10 DE AGOSTO NORTE Y CALLEJÓN NORTE </t>
  </si>
  <si>
    <t>ESCUELA EDUCACION BASICA SÓSENA BARREZUETA DE ZAMORA</t>
  </si>
  <si>
    <t>URBANA/MARGINAL</t>
  </si>
  <si>
    <t xml:space="preserve">AV. FRANCISCO ROSALES </t>
  </si>
  <si>
    <t>ESCUELA EDUCACION BASICA PAUL HARRIS</t>
  </si>
  <si>
    <t>AV. GERARDO FERNÁNDEZ CAPA E/ NAPOLEÓN MERA Y 23 DE ABRIL</t>
  </si>
  <si>
    <t>ESCUELA EDUCACION BASICA MARTHA BUCARAM DE ROLDÓS</t>
  </si>
  <si>
    <t>MACHALA Y SIMÓN BOLÍVAR</t>
  </si>
  <si>
    <t>ESCUELA EDUCACION BASICA GRAL. ELOY ALFARO</t>
  </si>
  <si>
    <t>FULTON FRANCO  CRUZ Y 1ER. CALLEJÓN SUR</t>
  </si>
  <si>
    <t>ESCUELA EDUCACION BASICA RAMOS DE OLIVA  ECHEVERRÍA</t>
  </si>
  <si>
    <t xml:space="preserve">JUAN PABLO II Y CALLEJÓN SIN NOMBRE </t>
  </si>
  <si>
    <t>ESCUELA EDUCACION BASICA ING. JORGE REYES MÉNDEZ</t>
  </si>
  <si>
    <t>DIAGONAL A LA COOPERATIVA MULTIORO</t>
  </si>
  <si>
    <t>ESCUELA EDUCACION BASICA HÉROES DEL CENEPA</t>
  </si>
  <si>
    <t xml:space="preserve">LOS JIRASOLES Y LOS JARDINES </t>
  </si>
  <si>
    <t>ESCUELA EDUCACION BASICA FRANCISCO OCHOA ORTIZ</t>
  </si>
  <si>
    <t>CIRCUNVALACIÓN NORTE Y 9 DE MAYO</t>
  </si>
  <si>
    <t>ESCUELA EDUCACION BASICA FUENTE DE VIDA</t>
  </si>
  <si>
    <t>VÍA  A BALOSA,  KM. 10,  MARGEN  DERECHA</t>
  </si>
  <si>
    <t>ESCUELA EDUCACION BASICA MANUEL CENTENO GARZÓN</t>
  </si>
  <si>
    <t>VÍA MACHALA - SANTA ROSA, MARGEN IZQUIERDA</t>
  </si>
  <si>
    <t>ESCUELA EDUCACION BASICA KLÉBER FRANCO CRUZ</t>
  </si>
  <si>
    <t>EL CAMBIO - VÍA PANAMERICANA,  MARGEN IZQUIERDA</t>
  </si>
  <si>
    <t>ESCUELA EDUCACION BASICA REMIGIO GEO GÓMEZ GUERRERO</t>
  </si>
  <si>
    <t>07D03</t>
  </si>
  <si>
    <t>CALLE 24 DE MAYO Y 26 DE NOVIEMBRE ESQUINA   (  TERCER PISO SHOPPING ZARUMA )</t>
  </si>
  <si>
    <t xml:space="preserve">'(07)2973640, (07)2972567,Ext. 2,  (07)2972821. </t>
  </si>
  <si>
    <t>ZARUMA</t>
  </si>
  <si>
    <t>AVE. MARCELO ZAMBRANO Y MATILDE HIDALGO</t>
  </si>
  <si>
    <t>COLEGIO "SULTANA DE EL ORO"</t>
  </si>
  <si>
    <t>ATAHUALPA</t>
  </si>
  <si>
    <t>AMADOR CELY Y 10 DE AGOSTO</t>
  </si>
  <si>
    <t>UNIDAD E- "ANGEL TINOCO RUIZ"</t>
  </si>
  <si>
    <t>CALLE JOSÉ CABRERA</t>
  </si>
  <si>
    <t>UNIDAD E- "7 DE SEPTIEMBRE"</t>
  </si>
  <si>
    <t>DR. EDMUNDO ESPINOZA Y CAMILO PONCE E.</t>
  </si>
  <si>
    <t>UNIDAD EDUCATIVA "HUERTAS" BLOQUE 1</t>
  </si>
  <si>
    <t>UNIDAD EDUCATIVA "HUERTAS" BLOQUE 2</t>
  </si>
  <si>
    <t>PORTOVELO</t>
  </si>
  <si>
    <t>AV. ASAD BUCARÁN Y JAIME ROLDOS</t>
  </si>
  <si>
    <t>UNIDAD EDUCATIVA "13 DE MAYO" BLOQUE 1</t>
  </si>
  <si>
    <t>UNIDAD EDUCATIVA "13 DE MAYO" BLOQUE 2</t>
  </si>
  <si>
    <t>AVE. HONORATO MÁARQUEZ</t>
  </si>
  <si>
    <t>COLEGIO "26 DE "NOVIEMBRE"</t>
  </si>
  <si>
    <t>ESCALINATA EUGENIO ESPEJO</t>
  </si>
  <si>
    <t>COLEGIO "MIGUEL "SÁNCHEZ ASTUDILLO"</t>
  </si>
  <si>
    <t>APARTADERO</t>
  </si>
  <si>
    <t>UNIDAD EDUCATIVA "AYAPAMBA"</t>
  </si>
  <si>
    <t>AVE. WELMER QUEZADA Y ROSA VIVAR</t>
  </si>
  <si>
    <t>COLEGIO "CIUDAD DE PORTOVELO"</t>
  </si>
  <si>
    <t>GUIZHAGUIÑA</t>
  </si>
  <si>
    <t>UNIDAD EDUCTVA "GUIZHAGUIÑA"</t>
  </si>
  <si>
    <t>PARROQUIA CURTINCAPAC</t>
  </si>
  <si>
    <t xml:space="preserve">UNIDAD EDUCATVA "CURTINCÁPAC" BLOQUE1 </t>
  </si>
  <si>
    <t>AVE. EL ORO</t>
  </si>
  <si>
    <t>ESCUELA "GUILLERMO MALDONADO VALENCIA"</t>
  </si>
  <si>
    <t>BARRIO SAN FRANCISCO</t>
  </si>
  <si>
    <t>ESCUELA "CIUDAD DE ZARUMA"</t>
  </si>
  <si>
    <t>AV.  EL SEXMO</t>
  </si>
  <si>
    <t>ESCUELA "GABRIELA MISTRAL"</t>
  </si>
  <si>
    <t>AVENIDA DEL EJERCITO</t>
  </si>
  <si>
    <t>ESCUELA "FEDERICO FROEBEL"</t>
  </si>
  <si>
    <t xml:space="preserve">24 DE JUNIO - ANTONIO JOSÉ DE SUCRE </t>
  </si>
  <si>
    <t>ESCUELA "JHON DEWEY"</t>
  </si>
  <si>
    <t>SINSAO CARMITA CORDERO</t>
  </si>
  <si>
    <t>ESCUELA "VICENTE ROCAFUERTE"</t>
  </si>
  <si>
    <t>AVE. 5 DE NOVIEMBRE</t>
  </si>
  <si>
    <t>ESCUELA "ERNESTO A. CASTRO"</t>
  </si>
  <si>
    <t xml:space="preserve"> AVENIDA MIRAFLORES Y REINA DEL CISNE</t>
  </si>
  <si>
    <t>ESCUELA REPUBLICA DE MEXICO"</t>
  </si>
  <si>
    <t>CALLE 24 DE MAYO</t>
  </si>
  <si>
    <t>ESCUELA "24 DE MAYO"</t>
  </si>
  <si>
    <t>JULIO BRITO, DIAGONAL AL GAD PARROQUIAL</t>
  </si>
  <si>
    <t>UNIDAD EDUCATIVA MIGUEL ANGEL CORRAL</t>
  </si>
  <si>
    <t>07D04</t>
  </si>
  <si>
    <t>CALLE 13  DE NOVIEMBRE  Y TEODORO LOAIZA</t>
  </si>
  <si>
    <t>/ 41/ 42/ HASTA 49</t>
  </si>
  <si>
    <t>PIÑAS</t>
  </si>
  <si>
    <t>JUAN MONTALVO ENTRE SUCRE Y JUAN JOSE LOAYZA</t>
  </si>
  <si>
    <t>ESCUELA DE EDUCACIÓN BÁSICA DR. FEDERICO GONZÁLEZ SUÁREZ</t>
  </si>
  <si>
    <t>AV. KENNEDY Y GONZALES SUARES</t>
  </si>
  <si>
    <t>AV. 8 DE NOVIENBRE Y GENERAL JOSE GALLARDO</t>
  </si>
  <si>
    <t>COSTA+2265:289</t>
  </si>
  <si>
    <t>ESCUELA DE EDUCACIÓN BÁSICA TERESA MOLINA</t>
  </si>
  <si>
    <t>BALSAS</t>
  </si>
  <si>
    <t>VICENTE GALARZA Y CALLE 23 DE FEBRERO</t>
  </si>
  <si>
    <t>COLEGIO DE BACHILLERATO GENERAL VICENTE ANDA AGUIRRE</t>
  </si>
  <si>
    <t>JUANA ASTUDILLO AV. BALSAS</t>
  </si>
  <si>
    <t>UNIDAD EDUCATIVA BELLAMARÍA</t>
  </si>
  <si>
    <t>VIA PRINCIPAL  PARROQUIA LA BOCANA</t>
  </si>
  <si>
    <t>COLEGIO DE BACHILLERATO PAQUISHA</t>
  </si>
  <si>
    <t>10 DE AGOSTO Y SUCRE</t>
  </si>
  <si>
    <t>ESCUELA DE EDUCACIÓN BÁSICA PROVINCIA NAPO PASTAZA</t>
  </si>
  <si>
    <t>MARCABELÍ</t>
  </si>
  <si>
    <t>MANUEL U. GALLARDO Y GENERAL MIGUEL ITURRALDE</t>
  </si>
  <si>
    <t>ESCUELA DE EDUCACIÓN BÁSICA FEBRES CORDERO</t>
  </si>
  <si>
    <t xml:space="preserve">AV. LOJA Y JOSE JOAQUIN DE OLMEDO  </t>
  </si>
  <si>
    <t>COLEGIO DE BACHILLERATO LEOVIGILDO LOAYZA LOAYZA</t>
  </si>
  <si>
    <t>JUAN JOSE LOAYZA SEGUNDO FIGUEROA</t>
  </si>
  <si>
    <t>COLEGIO DE BACHILLERATO 8 DE NOVIEMBRE</t>
  </si>
  <si>
    <t>24 DE MAYO Y 23 DE FEBRERO</t>
  </si>
  <si>
    <t>ESCUELA DE EDUCACIÓN BÁSICA LUZ VICTORIA RIVERA DE MORA</t>
  </si>
  <si>
    <t>30 DE SEPTIEMBRE Y ANGEL R. RAMIREZ</t>
  </si>
  <si>
    <t>COLEGIO DE BACHILLERATO MARCABELÍ</t>
  </si>
  <si>
    <t>PARROQUIA SARACAY  VIA PINCIPAL</t>
  </si>
  <si>
    <t>UNIDAD EDUCATIVA JUAN JOSÉ LOAYZA</t>
  </si>
  <si>
    <t>CALLE UNE Y JUAN JOSE LOAYZA</t>
  </si>
  <si>
    <t>ESCUELA DE EDUCACIÓN BÁSICA DR. GONZALO ABAD GRIJALVA</t>
  </si>
  <si>
    <t>AV. CATAMAYO</t>
  </si>
  <si>
    <t>UNIDAD EDUCATIVA OVIDIO DECROLY</t>
  </si>
  <si>
    <t>CENTRO DE EDUCACIÓN INICIAL MERCEDES QUINDE BURNEO</t>
  </si>
  <si>
    <t>NUEVA ESPERANZA</t>
  </si>
  <si>
    <t>ESCUELA DE EDUCACIÓN BÁSICA LUIS ALFREDO SAMANIEGO ARTEAGA</t>
  </si>
  <si>
    <t>TRAPICHIILLO</t>
  </si>
  <si>
    <t>ESCUELA DE EDUCACIÓN BÁSICA INGENIERO ALFONSO CORONEL</t>
  </si>
  <si>
    <t>1RO DE MAYO Y BOLIVAR</t>
  </si>
  <si>
    <t>ESCUELA DE EDUCACIÓN BÁSICA GABRIELA MISTRAL N°1</t>
  </si>
  <si>
    <t>EL PORVENIR</t>
  </si>
  <si>
    <t>UNIDAD EDUCATIVA EMILIANO ORTEGA ESPINOSA</t>
  </si>
  <si>
    <t>ESCUELA DE EDUCACION GENERAL BASICA  EMILIANO ORTEGA ESPINOSA</t>
  </si>
  <si>
    <t>LA VEGA</t>
  </si>
  <si>
    <t>ESCUELA DE EDUCACIÓN BÁSICA CORONEL AUGUSTO WITT AÑAZCO</t>
  </si>
  <si>
    <t>SAN JOSÉ</t>
  </si>
  <si>
    <t>ESCUELA DE EDUCACIÓN BÁSICA 22 DE MAYO 1981</t>
  </si>
  <si>
    <t>LA CRUZ</t>
  </si>
  <si>
    <t>ESCUELA DE EDUCACIÓN BÁSICA CARLOS AUGUSTO ORTEGA ERIQUE</t>
  </si>
  <si>
    <t>SAN PEDRO DE LA BENDITA</t>
  </si>
  <si>
    <t>UNIDAD EDUCATIVA 8 DE DICIEMBRE</t>
  </si>
  <si>
    <t xml:space="preserve">CHAGUARPAMBA </t>
  </si>
  <si>
    <t xml:space="preserve">CALLE 5 DE JUNIO/ MIRAFLORES </t>
  </si>
  <si>
    <t xml:space="preserve">ESCUELA DE EDUCACION BASICA CINCO DE JUNIO </t>
  </si>
  <si>
    <t>1,004,64</t>
  </si>
  <si>
    <t xml:space="preserve"> PARROQUIA EL TAMBO </t>
  </si>
  <si>
    <t>UNIDAD  EDUCATIVA DEL MILENIO EL TAMBO</t>
  </si>
  <si>
    <t>2,142,48</t>
  </si>
  <si>
    <t>UNIDAD EDUCATIVA  EMILIANO ABENDAÑO GONZALEZ</t>
  </si>
  <si>
    <t xml:space="preserve"> PARROQUIA BUENAVISTA </t>
  </si>
  <si>
    <t>ESCUELA DE EDUCACIÓN EDISON</t>
  </si>
  <si>
    <t xml:space="preserve">PARROQUIA  BUENAVISTA </t>
  </si>
  <si>
    <t xml:space="preserve">COLEGIO DE BACHILLERATO JUAN FRANCISCO ONTANEDA </t>
  </si>
  <si>
    <t xml:space="preserve">PARROQUIA SANTA RUFINA </t>
  </si>
  <si>
    <t xml:space="preserve">COLEGIO DE BACHILLERATO MATILDE HIDALGO DE PROCEL </t>
  </si>
  <si>
    <t xml:space="preserve">OLMEDO </t>
  </si>
  <si>
    <t>OLMEDO/ OACIDENTAL/ MIGUEL MINTEGUI</t>
  </si>
  <si>
    <t xml:space="preserve">UNIDAD EDUCATIVA CRISTOBAL COLON </t>
  </si>
  <si>
    <t>1,176,00</t>
  </si>
  <si>
    <t>ELOY ALFARO Y PACIFICO ORTIZ</t>
  </si>
  <si>
    <t xml:space="preserve">3 DE DICIEMBRE BLOQUE UNO </t>
  </si>
  <si>
    <t>LAURO GUERERO</t>
  </si>
  <si>
    <t>3 DE DICIEMBRE BLOQUE DOS</t>
  </si>
  <si>
    <t>PARROQUIA  ORIANGA</t>
  </si>
  <si>
    <t>UNIDAD EDUCATIVA ORIANGA BLOQUE DOS</t>
  </si>
  <si>
    <t>33,80</t>
  </si>
  <si>
    <t>AV. DEL ESTUDIANTE  Y VENTURAENCALADA</t>
  </si>
  <si>
    <t>UNIDAD EDUCATIVA PALTAS  BLOQUE UNO</t>
  </si>
  <si>
    <t>BARRIO  BRAMADEROS</t>
  </si>
  <si>
    <t>UNIDAD EDUCATIVA  LAURO GUERRERO BECERRA</t>
  </si>
  <si>
    <t>33,49</t>
  </si>
  <si>
    <t>UNIDAD EDUCATIVA ORIANGA BLOQUE UNO</t>
  </si>
  <si>
    <t>UNIDAD EDUCATIVA  PALTAS  BLOQUE DOS</t>
  </si>
  <si>
    <t>CELICA</t>
  </si>
  <si>
    <t>PARROQUIA ALAMOR, CALLE SIMÓN BOLÍVAR ENTRE SUCRE Y JUAN MONTALVO.</t>
  </si>
  <si>
    <t>UNIDAD DEL MILENIO DE CELICA</t>
  </si>
  <si>
    <t>PARROQUIA ALAMOR, CALLE LAUTARO VICENTE LOAIZA Y SIMÓN BOLÍVAR.</t>
  </si>
  <si>
    <t xml:space="preserve"> PARROQUIA MERCADILLO, CALLE BENJAMÍN CARRIÓN VÍA AL BARRIO LAS PALMAS. </t>
  </si>
  <si>
    <t>COLEGIO DE BACHILLERATO TENIENTE MAXIMILIANO RODRIGUEZ</t>
  </si>
  <si>
    <t xml:space="preserve">SECTOR YAMBALACAR VÍA A CRUZPAMBA </t>
  </si>
  <si>
    <t>COLEGIO DE BACHILLERATO TRECE DE NOVIEMBRE</t>
  </si>
  <si>
    <t>PARROQUIA SAN JUAN DE POZUL</t>
  </si>
  <si>
    <t xml:space="preserve">COLEGIO DE BACHILLERATO PROCER JOSE  PICOITA </t>
  </si>
  <si>
    <t xml:space="preserve">PINDAL </t>
  </si>
  <si>
    <t xml:space="preserve">ESCUELA DE EDUCACION BASICA LUIS  URDANETA </t>
  </si>
  <si>
    <t>CENTRO PARROQUIAL DE SABANILLA, CALLE JAIME ROLDÓS Y DOS DE AGOSTO.</t>
  </si>
  <si>
    <t xml:space="preserve">ESCUELA DE EDUCACION BASICA ZOILA DE RENDON DE MOSQUERA </t>
  </si>
  <si>
    <t xml:space="preserve">CENTRO PARROQUIAL DE CRUZPAMBA </t>
  </si>
  <si>
    <t>COLEGIO DE BACHILLERATO PINDAL</t>
  </si>
  <si>
    <t>PARROQUIA PINDAL, CALLE CELICA – PINDAL.</t>
  </si>
  <si>
    <t>COLEGIO DE BACHILLERATO RAMON  RIOFRIO BUSTAMANTE</t>
  </si>
  <si>
    <t>PARROQUIA PINDAL, BARRIO JAIME ROLDÓS AGUILERA, CALLE ALAMOR.</t>
  </si>
  <si>
    <t>COLEGIO DE BACHILLERATO CLOTARIO PAZ  PALADINEZ</t>
  </si>
  <si>
    <t>PUYANGO</t>
  </si>
  <si>
    <t xml:space="preserve"> PARROQUIA PINDAL, CALLE CELICA. </t>
  </si>
  <si>
    <t>UNIDAD EDUCATIVA JULIO ISAAC ESPINOSA OCHOA</t>
  </si>
  <si>
    <t>PARROQUIA CHAQUINAL</t>
  </si>
  <si>
    <t>ESCUELA DE EDUCACIÓN BÁSICA DOS DE AGOSTO</t>
  </si>
  <si>
    <t xml:space="preserve"> PARROQUIA 12 DE DICIEMBRE.</t>
  </si>
  <si>
    <t>COLEGIO DE BACHILLERATO CARLOS GARBAY MONTESDEOCA</t>
  </si>
  <si>
    <t xml:space="preserve">PARROQUIA ALAMOR, CALLE GABRIEL CAIZA Y SUCRE. </t>
  </si>
  <si>
    <t>COLEGIO DE BACHILLERATO PUYANGO</t>
  </si>
  <si>
    <t xml:space="preserve">PARROQUIA VICENTINO </t>
  </si>
  <si>
    <t>COLEGIO BACHILLERATO MANUEL CARRIÓN PINZANO</t>
  </si>
  <si>
    <t xml:space="preserve">PARROQUIA EL ARENAL </t>
  </si>
  <si>
    <t>COLEGIO BACHILLERATO RAMON SAMANIEGO PALACIOS</t>
  </si>
  <si>
    <t xml:space="preserve">PARROQUIA CIANO </t>
  </si>
  <si>
    <t>COLEGIO DE BACHILLERATO MARCOS OCHOA  MUÑOZ</t>
  </si>
  <si>
    <t>PARROQUIA EL LIMO VÍA AL PITAYO</t>
  </si>
  <si>
    <t>UNIDAD EDUCATIVA  EL LIMO</t>
  </si>
  <si>
    <t>11D05</t>
  </si>
  <si>
    <t>CALLE SIMON BOLIVAR  ( JUNTO A CNT  )</t>
  </si>
  <si>
    <t>(07)2653377, (07)2653211</t>
  </si>
  <si>
    <t>ESPÍNDOLA</t>
  </si>
  <si>
    <t>BARRIO 27 DE ABRIL</t>
  </si>
  <si>
    <t>UNIDAD EDUCATIVA ROSA HERLINDA GARCÍA</t>
  </si>
  <si>
    <t>11D06</t>
  </si>
  <si>
    <t>CALVAS</t>
  </si>
  <si>
    <t>CALLE BOLIVIA 03-45 Y CENTENARIO DIAGONAL AL PARQUE LA NUBE</t>
  </si>
  <si>
    <t>ESCUELA JENIFER Y JAELY LUDEÑA</t>
  </si>
  <si>
    <t>CALLE GENRAL OLIVA Y BOLIVAR</t>
  </si>
  <si>
    <t>ESCUELA LUZ DE AMERICA</t>
  </si>
  <si>
    <t>CALLE 18 DE NOVIEMBRE 02-39 Y CENTENARIO</t>
  </si>
  <si>
    <t>AV. MACARA 01-03 Y COLON</t>
  </si>
  <si>
    <t>ESCUELA CHILE</t>
  </si>
  <si>
    <t>CALLE CENTENARIO Y CRISTOBAL COLON</t>
  </si>
  <si>
    <t>UNIDAD EDUCATIVA AMBATO</t>
  </si>
  <si>
    <t>PARROQUIA UTUANA VIAL AL CANTON MACARA</t>
  </si>
  <si>
    <t>UNIDAD EDUCATIVA UTUANA</t>
  </si>
  <si>
    <t>GENERAL OLIVA 03-15 Y LA UNE</t>
  </si>
  <si>
    <t>UNIDAD EDUCATIVA CARIAMANGA</t>
  </si>
  <si>
    <t>PARROQUIA LUCERO, AV. AMALUZA</t>
  </si>
  <si>
    <t>COLEGIO 14 DE OCTUBRE</t>
  </si>
  <si>
    <t>PARROQUIA SANGUILLIN. AV. CARIAMANGA Y 3 DE MAYO</t>
  </si>
  <si>
    <t>UNIDAD EDUCATIVA SANGUILLIN</t>
  </si>
  <si>
    <t>GONZANAMA</t>
  </si>
  <si>
    <t>AV. BERNARDO OCHOA Y VIA BELLA ESPERANZA</t>
  </si>
  <si>
    <t>ESCUELA INDOAMERICA</t>
  </si>
  <si>
    <t>CUIDADELA DEL MAESTRO-PURUNUMA</t>
  </si>
  <si>
    <t>UNIDA EDUCATIVA PURUNUMA</t>
  </si>
  <si>
    <t>CALLE SUCRE Y 24 DE MAYO</t>
  </si>
  <si>
    <t>UNIDAD EDUCATIVA GONZANAMA</t>
  </si>
  <si>
    <t>JAIME ROLDOS Y 10 DE AGOSTO</t>
  </si>
  <si>
    <t>UNIDAD EDUCATIVA NAMBACOLA</t>
  </si>
  <si>
    <t>QUILANGA</t>
  </si>
  <si>
    <t xml:space="preserve">AV. LOJA </t>
  </si>
  <si>
    <t>UNIDAD EDUCATIVA QUILANGA</t>
  </si>
  <si>
    <t>PARROQUIA ELOY ALFARO</t>
  </si>
  <si>
    <t>COLEGIO DE BACHILLERATO MACARÁ</t>
  </si>
  <si>
    <t>TACAMOROS</t>
  </si>
  <si>
    <t>UNIDAD EDUCATIVA DR. ZOILO RODRÍGUEZ</t>
  </si>
  <si>
    <t>PARROQUIA MACARÁ</t>
  </si>
  <si>
    <t>UNIDAD EDUCATIVA DEL MILENIO 5 DE JUNIO</t>
  </si>
  <si>
    <t>NUEVA FÁTIMA KM.10KM 10 DERECHO</t>
  </si>
  <si>
    <t>COLEGIO DE BACHILLERATO JOSE MARIA RIOFRIO RIOFRIO Y VALDIVIESO</t>
  </si>
  <si>
    <t>AV.JUVENAL JARAMILLO-MACARA</t>
  </si>
  <si>
    <t>ESCUELA DE EDUCACION BÁSICA CIUDAD DE CUENCA</t>
  </si>
  <si>
    <t>AVE. JAIME ROLDÓS AGUILERA</t>
  </si>
  <si>
    <t>ESCUELA DE EDUCACION BÁSICA JOHN F KENNEDY</t>
  </si>
  <si>
    <t>JUAN R. ARROBO Y JOSÉ J.DE OLMEDO FRENTE AL ESTADO. BARRIO 22 DE SEPTIEMBRE</t>
  </si>
  <si>
    <t>ESCUELA DE EDUCACION BÁSICA 10 DE AGOSTO</t>
  </si>
  <si>
    <t>SOZORANGA CALLE 18 DE NOVIEMBRE</t>
  </si>
  <si>
    <t>costa</t>
  </si>
  <si>
    <t>ESCUELA DE EDUCACION BÁSICA DOLORES CELI</t>
  </si>
  <si>
    <t>BARRIO LAS DELICIAS VIA MACARÁ KM. 40</t>
  </si>
  <si>
    <t>COLEGIO DE BACHILLERATO DR.MANUEL AGUSTIN AGUIRRE</t>
  </si>
  <si>
    <t>LARAMA VÍA MACARÁ</t>
  </si>
  <si>
    <t>UNIDAD EDUCATIVA CAMILO GALLEGOS DOMINGUEZ</t>
  </si>
  <si>
    <t>PAYCAPAMBA</t>
  </si>
  <si>
    <t>BACHILLERATO MANU</t>
  </si>
  <si>
    <t>II</t>
  </si>
  <si>
    <t>POBLACION</t>
  </si>
  <si>
    <t>UE VIRGILIO ABARCA MONTESINOS</t>
  </si>
  <si>
    <t>NATAL ORELLANA</t>
  </si>
  <si>
    <t>UE ORILLAS DE L JUBONES</t>
  </si>
  <si>
    <t>UE PEDRO VICENTE MAKLDONADO</t>
  </si>
  <si>
    <t>I</t>
  </si>
  <si>
    <t>CALLE 10 DE MARZO</t>
  </si>
  <si>
    <t>UE SARAGURO</t>
  </si>
  <si>
    <t>19D01</t>
  </si>
  <si>
    <t>CALLE JOSE LUIS TAMAYO Y  JORGE MOSQUERA                                                ( FRENTE COLEGIO SAN FRANCISCO)</t>
  </si>
  <si>
    <t>'(07)2606357, (07)2605147</t>
  </si>
  <si>
    <t>ZAMORA CHINCHIPE</t>
  </si>
  <si>
    <t>ZAMORA</t>
  </si>
  <si>
    <t xml:space="preserve">AV. EL EJERCITO 2 MARCELO REYES Y GONZALES SUAREZ </t>
  </si>
  <si>
    <t>UNIDAD  EDUCATIVA    12 DE FEBRERO</t>
  </si>
  <si>
    <t>x</t>
  </si>
  <si>
    <t xml:space="preserve">AV DEL MAESTRO  FRANCISCO DE ORELLANA </t>
  </si>
  <si>
    <t>ESCUELA DE EDUCACION BASICA    AMAZONAS</t>
  </si>
  <si>
    <t xml:space="preserve">AVENIDA  ALONSO DE MERCADILLO  CALLE CLOTARIO PIEDRA </t>
  </si>
  <si>
    <t>UNIDAD EDUCATIVA LUIS FELIPE BORJA DEL ALCAZAR</t>
  </si>
  <si>
    <t xml:space="preserve">CALLE AMAZONAS  FRANCISCO DE ORELLANA </t>
  </si>
  <si>
    <t>ESCUELA DE EDUCACION BASICA ELOY ALFARO</t>
  </si>
  <si>
    <t xml:space="preserve">   DIAGONAL AL PARQUE CENTRAL DE LA PARROQUIA</t>
  </si>
  <si>
    <t>ESCUELA DE EDUCACION BASICA   ISMAEL APOLO</t>
  </si>
  <si>
    <t xml:space="preserve">   CUMBARATZA</t>
  </si>
  <si>
    <t>UNIDAD EDUCATIVA RÍO ZAMORA</t>
  </si>
  <si>
    <t xml:space="preserve">   BARRIO KIIM</t>
  </si>
  <si>
    <t>ESCUELA DE EDUCACION BASICA      DANIEL MARTINEZ ORDOÑEZ</t>
  </si>
  <si>
    <t>YACUAMBI</t>
  </si>
  <si>
    <t xml:space="preserve">CALLE 10 DE MARZO 14-07 SAN FRANCISCO    AMAZONAS </t>
  </si>
  <si>
    <t>UNIDAD EDUCATIVA ALONSO DE MERCADILLO</t>
  </si>
  <si>
    <t xml:space="preserve">   BARRIO EL TIBIO BAJO</t>
  </si>
  <si>
    <t>UECIB BERNARDINO ECHEVERRÍA</t>
  </si>
  <si>
    <t>19D02</t>
  </si>
  <si>
    <t xml:space="preserve">CALLE AUSTRIA ENTRE CALLES 19 DE NOVIEMBRE Y LOJA </t>
  </si>
  <si>
    <t>'(07)3038677, (07)3038648</t>
  </si>
  <si>
    <t>PAQUISHA</t>
  </si>
  <si>
    <t>PAQUISHA (AV. MARTHA BUCARAM Y CABO DANIEL MARTINEZ)</t>
  </si>
  <si>
    <t>COLEGIO DE BACHILLERATO SOBERANÍA NACIONAL</t>
  </si>
  <si>
    <t>CENTINELA DEL CÒNDOR</t>
  </si>
  <si>
    <t>ZUMBI (S/N)</t>
  </si>
  <si>
    <t>COLEGIO DE BACHILLERATO ZUMBI</t>
  </si>
  <si>
    <t>NANGARITZA</t>
  </si>
  <si>
    <t>CALLE AMAZONAS Y CARLOS VÉLEZ</t>
  </si>
  <si>
    <t>UNIDAD EDUCATIVA DEL MILENIO  GUAYZIMI</t>
  </si>
  <si>
    <t>CALLES S/N, CIUDAD DE ZUMBI</t>
  </si>
  <si>
    <t>ESCUELA DE EDUCACIÓN BÁSICA GENERAL EPICLACHIMA</t>
  </si>
  <si>
    <t>19D03</t>
  </si>
  <si>
    <t>PALANDA: AV. DEL MAESTRO Y 12 DE FEBRERO Y CALLE SAN JUAN BAUTISTA S/N, JUNTO AL COLEGIO ORIENTE ECUATORIANO</t>
  </si>
  <si>
    <t>(07)3038677, (07)3038648</t>
  </si>
  <si>
    <t>CHINCHIPE</t>
  </si>
  <si>
    <t xml:space="preserve">AV. MANUEL RODRIGUEZ LOS LLANOS </t>
  </si>
  <si>
    <t>ESCUELA DE EDUCACION BASICA CIUDAD DE ZUMBA</t>
  </si>
  <si>
    <t>X</t>
  </si>
  <si>
    <t xml:space="preserve">MANUELA SAENZ JUAN JOSE FLORES  Y GALO PLAZA </t>
  </si>
  <si>
    <t>COLEGIO DE BACHILLERATO MANUELA SAENZ</t>
  </si>
  <si>
    <t xml:space="preserve">AVENIDA DEL COLEGIO CALLE 10 DE AGOSTO </t>
  </si>
  <si>
    <t>COLEGIO DE BACHILLERATO ZUMBA</t>
  </si>
  <si>
    <t>AVENIDA LOS LIBERTADORES AMAZONAS</t>
  </si>
  <si>
    <t>ESCUELA DE EDUCACION BASICA BRASIL</t>
  </si>
  <si>
    <t xml:space="preserve"> BELLAVISTA-CHITO</t>
  </si>
  <si>
    <t>COLEGIO DE BACHILLERATO HEROES DE PAQUISHA</t>
  </si>
  <si>
    <t>PALANDA</t>
  </si>
  <si>
    <t>AV. DEL MAESTRO  Y 12 DE FEBRERO</t>
  </si>
  <si>
    <t>UNIDAD EDUCATIVA ORIENTE ECUATORIANO (BLOQUE-COLEGIO)</t>
  </si>
  <si>
    <t>UNIDAD EDUCATIVA ORIENTE ECUATORIANO (BLOQUE-ESCUELA)</t>
  </si>
  <si>
    <t xml:space="preserve"> VALLADOLID  AVENIDA AMAZONAS Y PODOCARPUS</t>
  </si>
  <si>
    <t>UNIDAD EDUCATIVA VALLADOLID (BLOQUE ESCUELA)</t>
  </si>
  <si>
    <t>UNIDAD EDUCATIVA VALLADOLID (BLOQUE COLEGIO)</t>
  </si>
  <si>
    <t>19D04</t>
  </si>
  <si>
    <t>CALLE 13 DE ABRIL Y VELASCO IBARRA</t>
  </si>
  <si>
    <t>(07)2300411, (07)2300517, (07)2300687</t>
  </si>
  <si>
    <t>YANTZAZA</t>
  </si>
  <si>
    <t>22 DE NOVIEMBRE ENTRE GENERAL RUMIÑAHUI Y KLEVER HERRERA</t>
  </si>
  <si>
    <t>ESCUELA DE EDUCACION BASICA MARIA PAULINA SOLIS</t>
  </si>
  <si>
    <t>BARRIO PITA</t>
  </si>
  <si>
    <t>ESCUELA DE EDUCACION BASICA JUAN PIO MONTUFAR</t>
  </si>
  <si>
    <t>AV. IVAN RIOFRIO Y 22 DE NOVIEMBRE</t>
  </si>
  <si>
    <t>COLEGIO DE BACHILERATO PRIMERO DE MAYO</t>
  </si>
  <si>
    <t>EL PANGUI</t>
  </si>
  <si>
    <t>RECTA DE EL PANGUI</t>
  </si>
  <si>
    <t>UNIDAD EDUCATIVA DEL MILENIO ARUTAM</t>
  </si>
  <si>
    <t>PARROQUIA LOS ENCUENTROS</t>
  </si>
  <si>
    <t>UNIDAD EDUCATIVA DEL MILENIO 10 DE NOVIEMBRE</t>
  </si>
  <si>
    <t>PARROQUIA EL GUISME</t>
  </si>
  <si>
    <t>UNIDAD EDUCATIVA ABELARDO MONCAYO</t>
  </si>
  <si>
    <t>PARROQUI CHICAÑA</t>
  </si>
  <si>
    <t>UNE</t>
  </si>
  <si>
    <t>ARMANDO ARIAS ENTRE MACHINATZA Y RUMIÑAHUI</t>
  </si>
  <si>
    <t>AV. IVAN RIOFRIO Y MARTHA BUCARAM</t>
  </si>
  <si>
    <t>MARTHA BUCARAM DE ROLDOS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</si>
</sst>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;[Red]0"/>
    <numFmt numFmtId="167" formatCode="_)@"/>
    <numFmt numFmtId="168" formatCode="[$-300A]dd/mm/yyyy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mbria"/>
      <family val="1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</font>
    <font>
      <sz val="14"/>
      <color rgb="FF000000"/>
      <name val="Cambria"/>
      <family val="1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9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8" fillId="0" borderId="0"/>
    <xf numFmtId="0" fontId="3" fillId="0" borderId="0"/>
    <xf numFmtId="0" fontId="2" fillId="0" borderId="0"/>
    <xf numFmtId="168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1" fillId="0" borderId="0"/>
    <xf numFmtId="0" fontId="8" fillId="0" borderId="0"/>
  </cellStyleXfs>
  <cellXfs count="225">
    <xf numFmtId="0" fontId="0" fillId="0" borderId="0" xfId="0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8" applyFont="1" applyBorder="1" applyAlignment="1">
      <alignment horizontal="center" vertical="center" wrapText="1"/>
    </xf>
    <xf numFmtId="0" fontId="12" fillId="0" borderId="1" xfId="8" applyFont="1" applyBorder="1" applyAlignment="1">
      <alignment horizontal="left" vertical="center" wrapText="1"/>
    </xf>
    <xf numFmtId="49" fontId="12" fillId="0" borderId="1" xfId="8" applyNumberFormat="1" applyFont="1" applyBorder="1" applyAlignment="1">
      <alignment horizontal="center" vertical="center" wrapText="1"/>
    </xf>
    <xf numFmtId="165" fontId="12" fillId="0" borderId="1" xfId="2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5" fontId="13" fillId="3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5" fontId="12" fillId="2" borderId="1" xfId="2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165" fontId="12" fillId="0" borderId="1" xfId="2" applyFont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vertical="center"/>
    </xf>
    <xf numFmtId="0" fontId="14" fillId="0" borderId="0" xfId="0" applyFont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12" fillId="0" borderId="2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2" borderId="6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4" applyFont="1" applyFill="1" applyBorder="1" applyAlignment="1">
      <alignment vertical="center" wrapText="1"/>
    </xf>
    <xf numFmtId="0" fontId="20" fillId="2" borderId="1" xfId="15" applyFont="1" applyFill="1" applyBorder="1" applyAlignment="1">
      <alignment vertical="center" wrapText="1"/>
    </xf>
    <xf numFmtId="0" fontId="20" fillId="2" borderId="1" xfId="15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2" borderId="1" xfId="4" applyFont="1" applyFill="1" applyBorder="1" applyAlignment="1">
      <alignment horizontal="left" vertical="center" wrapText="1"/>
    </xf>
    <xf numFmtId="0" fontId="20" fillId="0" borderId="1" xfId="15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1" xfId="6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2" fontId="20" fillId="0" borderId="1" xfId="0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2" borderId="1" xfId="15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4" borderId="1" xfId="4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20" fillId="2" borderId="1" xfId="5" applyFont="1" applyFill="1" applyBorder="1" applyAlignment="1">
      <alignment horizontal="left" vertical="center" wrapText="1"/>
    </xf>
    <xf numFmtId="0" fontId="20" fillId="0" borderId="1" xfId="15" applyFont="1" applyBorder="1" applyAlignment="1">
      <alignment horizontal="left" vertical="center" wrapText="1"/>
    </xf>
    <xf numFmtId="0" fontId="20" fillId="2" borderId="1" xfId="16" applyFont="1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vertical="center" wrapText="1"/>
    </xf>
    <xf numFmtId="0" fontId="20" fillId="0" borderId="1" xfId="5" applyFont="1" applyBorder="1" applyAlignment="1">
      <alignment horizontal="center" vertical="center" wrapText="1"/>
    </xf>
    <xf numFmtId="1" fontId="20" fillId="0" borderId="1" xfId="12" applyNumberFormat="1" applyFont="1" applyBorder="1" applyAlignment="1">
      <alignment vertical="center" wrapText="1"/>
    </xf>
    <xf numFmtId="2" fontId="16" fillId="0" borderId="0" xfId="0" applyNumberFormat="1" applyFont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1" xfId="15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2" fillId="2" borderId="1" xfId="15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2" fontId="12" fillId="0" borderId="6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2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4" fillId="2" borderId="1" xfId="17" applyFont="1" applyFill="1" applyBorder="1" applyAlignment="1">
      <alignment horizontal="center" vertical="center" wrapText="1"/>
    </xf>
    <xf numFmtId="0" fontId="14" fillId="0" borderId="1" xfId="17" applyFont="1" applyFill="1" applyBorder="1" applyAlignment="1">
      <alignment horizontal="center" vertical="center" wrapText="1"/>
    </xf>
    <xf numFmtId="2" fontId="14" fillId="0" borderId="1" xfId="17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 shrinkToFit="1"/>
    </xf>
    <xf numFmtId="0" fontId="21" fillId="0" borderId="1" xfId="8" applyFont="1" applyFill="1" applyBorder="1" applyAlignment="1">
      <alignment horizontal="center" vertical="center" wrapText="1"/>
    </xf>
    <xf numFmtId="0" fontId="21" fillId="0" borderId="1" xfId="17" applyFont="1" applyFill="1" applyBorder="1" applyAlignment="1">
      <alignment horizontal="center" vertical="center" wrapText="1"/>
    </xf>
    <xf numFmtId="0" fontId="21" fillId="2" borderId="1" xfId="17" applyFont="1" applyFill="1" applyBorder="1" applyAlignment="1">
      <alignment horizontal="center" vertical="center" wrapText="1"/>
    </xf>
    <xf numFmtId="2" fontId="21" fillId="0" borderId="1" xfId="17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vertical="center"/>
    </xf>
    <xf numFmtId="2" fontId="21" fillId="0" borderId="2" xfId="0" applyNumberFormat="1" applyFont="1" applyBorder="1" applyAlignment="1">
      <alignment vertical="center"/>
    </xf>
    <xf numFmtId="0" fontId="12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6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vertical="center" wrapText="1"/>
    </xf>
    <xf numFmtId="2" fontId="32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2" fontId="32" fillId="0" borderId="1" xfId="0" applyNumberFormat="1" applyFont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30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1" fontId="32" fillId="2" borderId="1" xfId="0" applyNumberFormat="1" applyFont="1" applyFill="1" applyBorder="1" applyAlignment="1">
      <alignment horizontal="left" vertical="center" wrapText="1"/>
    </xf>
    <xf numFmtId="1" fontId="29" fillId="2" borderId="1" xfId="0" applyNumberFormat="1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horizontal="left" vertical="center" wrapText="1"/>
    </xf>
  </cellXfs>
  <cellStyles count="18">
    <cellStyle name="Hipervínculo" xfId="1" builtinId="8"/>
    <cellStyle name="Millares 2" xfId="2" xr:uid="{00000000-0005-0000-0000-000001000000}"/>
    <cellStyle name="Moneda 2" xfId="3" xr:uid="{00000000-0005-0000-0000-000002000000}"/>
    <cellStyle name="Normal" xfId="0" builtinId="0"/>
    <cellStyle name="Normal 18" xfId="4" xr:uid="{00000000-0005-0000-0000-000004000000}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 3" xfId="8" xr:uid="{00000000-0005-0000-0000-000008000000}"/>
    <cellStyle name="Normal 2 3 2" xfId="9" xr:uid="{00000000-0005-0000-0000-000009000000}"/>
    <cellStyle name="Normal 3" xfId="10" xr:uid="{00000000-0005-0000-0000-00000A000000}"/>
    <cellStyle name="Normal 3 2" xfId="11" xr:uid="{00000000-0005-0000-0000-00000B000000}"/>
    <cellStyle name="Normal 41 2" xfId="12" xr:uid="{00000000-0005-0000-0000-00000C000000}"/>
    <cellStyle name="Normal 5" xfId="13" xr:uid="{00000000-0005-0000-0000-00000D000000}"/>
    <cellStyle name="Normal 6" xfId="17" xr:uid="{00000000-0005-0000-0000-00000E000000}"/>
    <cellStyle name="Normal 9" xfId="14" xr:uid="{00000000-0005-0000-0000-00000F000000}"/>
    <cellStyle name="TableStyleLight1" xfId="15" xr:uid="{00000000-0005-0000-0000-000010000000}"/>
    <cellStyle name="TableStyleLight1 3" xfId="16" xr:uid="{00000000-0005-0000-0000-000011000000}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249588" cy="264560"/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782EC11C-2CC7-4CE9-9B5E-EDB8A9FF39AF}"/>
            </a:ext>
          </a:extLst>
        </xdr:cNvPr>
        <xdr:cNvSpPr txBox="1"/>
      </xdr:nvSpPr>
      <xdr:spPr>
        <a:xfrm>
          <a:off x="0" y="218979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249588" cy="264560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7ED98351-F19C-4416-A7AF-4790AB464353}"/>
            </a:ext>
          </a:extLst>
        </xdr:cNvPr>
        <xdr:cNvSpPr txBox="1"/>
      </xdr:nvSpPr>
      <xdr:spPr>
        <a:xfrm>
          <a:off x="0" y="218979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249588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D461024-C566-4E07-B5B3-EAE73F61820A}"/>
            </a:ext>
          </a:extLst>
        </xdr:cNvPr>
        <xdr:cNvSpPr txBox="1"/>
      </xdr:nvSpPr>
      <xdr:spPr>
        <a:xfrm>
          <a:off x="0" y="17195800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249588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393F2A9-9288-4E62-8F43-7D823088F70B}"/>
            </a:ext>
          </a:extLst>
        </xdr:cNvPr>
        <xdr:cNvSpPr txBox="1"/>
      </xdr:nvSpPr>
      <xdr:spPr>
        <a:xfrm>
          <a:off x="0" y="17195800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49588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5513FA93-4668-4956-9AD4-6B77430A83D0}"/>
            </a:ext>
          </a:extLst>
        </xdr:cNvPr>
        <xdr:cNvSpPr txBox="1"/>
      </xdr:nvSpPr>
      <xdr:spPr>
        <a:xfrm>
          <a:off x="0" y="12696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49588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BCA898EA-A1DE-461C-9D82-06683A6427EB}"/>
            </a:ext>
          </a:extLst>
        </xdr:cNvPr>
        <xdr:cNvSpPr txBox="1"/>
      </xdr:nvSpPr>
      <xdr:spPr>
        <a:xfrm>
          <a:off x="0" y="12696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49588" cy="264560"/>
    <xdr:sp macro="" textlink="">
      <xdr:nvSpPr>
        <xdr:cNvPr id="8" name="5 CuadroTexto">
          <a:extLst>
            <a:ext uri="{FF2B5EF4-FFF2-40B4-BE49-F238E27FC236}">
              <a16:creationId xmlns:a16="http://schemas.microsoft.com/office/drawing/2014/main" id="{E0128D52-AD39-4956-A048-D7151AC027F5}"/>
            </a:ext>
          </a:extLst>
        </xdr:cNvPr>
        <xdr:cNvSpPr txBox="1"/>
      </xdr:nvSpPr>
      <xdr:spPr>
        <a:xfrm>
          <a:off x="0" y="12696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49588" cy="264560"/>
    <xdr:sp macro="" textlink="">
      <xdr:nvSpPr>
        <xdr:cNvPr id="9" name="6 CuadroTexto">
          <a:extLst>
            <a:ext uri="{FF2B5EF4-FFF2-40B4-BE49-F238E27FC236}">
              <a16:creationId xmlns:a16="http://schemas.microsoft.com/office/drawing/2014/main" id="{D0615B9D-FD9E-40D7-8137-D2D5A93C0581}"/>
            </a:ext>
          </a:extLst>
        </xdr:cNvPr>
        <xdr:cNvSpPr txBox="1"/>
      </xdr:nvSpPr>
      <xdr:spPr>
        <a:xfrm>
          <a:off x="0" y="12696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49588" cy="264560"/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E642F799-6A7F-49F5-AB3E-85E8EC68E841}"/>
            </a:ext>
          </a:extLst>
        </xdr:cNvPr>
        <xdr:cNvSpPr txBox="1"/>
      </xdr:nvSpPr>
      <xdr:spPr>
        <a:xfrm>
          <a:off x="0" y="12696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49588" cy="264560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C8792203-EF28-452B-B0F0-10DE82C93927}"/>
            </a:ext>
          </a:extLst>
        </xdr:cNvPr>
        <xdr:cNvSpPr txBox="1"/>
      </xdr:nvSpPr>
      <xdr:spPr>
        <a:xfrm>
          <a:off x="0" y="12696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49588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9F0CC039-C54A-437C-AD46-9A03D19A8DA4}"/>
            </a:ext>
          </a:extLst>
        </xdr:cNvPr>
        <xdr:cNvSpPr txBox="1"/>
      </xdr:nvSpPr>
      <xdr:spPr>
        <a:xfrm>
          <a:off x="0" y="12696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49588" cy="264560"/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94BEEA29-695D-431C-B295-31CFD50D7EF4}"/>
            </a:ext>
          </a:extLst>
        </xdr:cNvPr>
        <xdr:cNvSpPr txBox="1"/>
      </xdr:nvSpPr>
      <xdr:spPr>
        <a:xfrm>
          <a:off x="0" y="12696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49588" cy="264560"/>
    <xdr:sp macro="" textlink="">
      <xdr:nvSpPr>
        <xdr:cNvPr id="14" name="5 CuadroTexto">
          <a:extLst>
            <a:ext uri="{FF2B5EF4-FFF2-40B4-BE49-F238E27FC236}">
              <a16:creationId xmlns:a16="http://schemas.microsoft.com/office/drawing/2014/main" id="{5170C612-BB03-42C2-AB9A-F0E412B0EA97}"/>
            </a:ext>
          </a:extLst>
        </xdr:cNvPr>
        <xdr:cNvSpPr txBox="1"/>
      </xdr:nvSpPr>
      <xdr:spPr>
        <a:xfrm>
          <a:off x="0" y="11277600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49588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1D41F0DE-024E-4040-BCF0-2282F0D1F1BB}"/>
            </a:ext>
          </a:extLst>
        </xdr:cNvPr>
        <xdr:cNvSpPr txBox="1"/>
      </xdr:nvSpPr>
      <xdr:spPr>
        <a:xfrm>
          <a:off x="0" y="11277600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49588" cy="264560"/>
    <xdr:sp macro="" textlink="">
      <xdr:nvSpPr>
        <xdr:cNvPr id="16" name="5 CuadroTexto">
          <a:extLst>
            <a:ext uri="{FF2B5EF4-FFF2-40B4-BE49-F238E27FC236}">
              <a16:creationId xmlns:a16="http://schemas.microsoft.com/office/drawing/2014/main" id="{3F9C8378-1BEF-48C4-9B81-E753C1BFC57D}"/>
            </a:ext>
          </a:extLst>
        </xdr:cNvPr>
        <xdr:cNvSpPr txBox="1"/>
      </xdr:nvSpPr>
      <xdr:spPr>
        <a:xfrm>
          <a:off x="0" y="11277600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49588" cy="264560"/>
    <xdr:sp macro="" textlink="">
      <xdr:nvSpPr>
        <xdr:cNvPr id="17" name="6 CuadroTexto">
          <a:extLst>
            <a:ext uri="{FF2B5EF4-FFF2-40B4-BE49-F238E27FC236}">
              <a16:creationId xmlns:a16="http://schemas.microsoft.com/office/drawing/2014/main" id="{C09660D3-2979-4C30-833A-4E1144DA0D6C}"/>
            </a:ext>
          </a:extLst>
        </xdr:cNvPr>
        <xdr:cNvSpPr txBox="1"/>
      </xdr:nvSpPr>
      <xdr:spPr>
        <a:xfrm>
          <a:off x="0" y="11277600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49588" cy="264560"/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C3420808-F001-4A2D-9686-C0DD25A66F9B}"/>
            </a:ext>
          </a:extLst>
        </xdr:cNvPr>
        <xdr:cNvSpPr txBox="1"/>
      </xdr:nvSpPr>
      <xdr:spPr>
        <a:xfrm>
          <a:off x="0" y="13058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49588" cy="264560"/>
    <xdr:sp macro="" textlink="">
      <xdr:nvSpPr>
        <xdr:cNvPr id="19" name="6 CuadroTexto">
          <a:extLst>
            <a:ext uri="{FF2B5EF4-FFF2-40B4-BE49-F238E27FC236}">
              <a16:creationId xmlns:a16="http://schemas.microsoft.com/office/drawing/2014/main" id="{7F3DEB09-52B0-455E-B56B-98F5C409F339}"/>
            </a:ext>
          </a:extLst>
        </xdr:cNvPr>
        <xdr:cNvSpPr txBox="1"/>
      </xdr:nvSpPr>
      <xdr:spPr>
        <a:xfrm>
          <a:off x="0" y="13058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49588" cy="264560"/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1B5752A6-F556-4EE6-A7B0-3F696E58864F}"/>
            </a:ext>
          </a:extLst>
        </xdr:cNvPr>
        <xdr:cNvSpPr txBox="1"/>
      </xdr:nvSpPr>
      <xdr:spPr>
        <a:xfrm>
          <a:off x="0" y="13058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49588" cy="264560"/>
    <xdr:sp macro="" textlink="">
      <xdr:nvSpPr>
        <xdr:cNvPr id="21" name="6 CuadroTexto">
          <a:extLst>
            <a:ext uri="{FF2B5EF4-FFF2-40B4-BE49-F238E27FC236}">
              <a16:creationId xmlns:a16="http://schemas.microsoft.com/office/drawing/2014/main" id="{A8554EC4-E727-4689-92B9-5067206A8DB3}"/>
            </a:ext>
          </a:extLst>
        </xdr:cNvPr>
        <xdr:cNvSpPr txBox="1"/>
      </xdr:nvSpPr>
      <xdr:spPr>
        <a:xfrm>
          <a:off x="0" y="13058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49588" cy="264560"/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B29197BE-892C-47F6-95F9-80169371162F}"/>
            </a:ext>
          </a:extLst>
        </xdr:cNvPr>
        <xdr:cNvSpPr txBox="1"/>
      </xdr:nvSpPr>
      <xdr:spPr>
        <a:xfrm>
          <a:off x="0" y="13058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49588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7B5BF7B3-9683-4D88-8E09-0D5FD04070FE}"/>
            </a:ext>
          </a:extLst>
        </xdr:cNvPr>
        <xdr:cNvSpPr txBox="1"/>
      </xdr:nvSpPr>
      <xdr:spPr>
        <a:xfrm>
          <a:off x="0" y="13058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49588" cy="264560"/>
    <xdr:sp macro="" textlink="">
      <xdr:nvSpPr>
        <xdr:cNvPr id="24" name="5 CuadroTexto">
          <a:extLst>
            <a:ext uri="{FF2B5EF4-FFF2-40B4-BE49-F238E27FC236}">
              <a16:creationId xmlns:a16="http://schemas.microsoft.com/office/drawing/2014/main" id="{1F692404-C5C8-44F8-9441-DFBB9D6FC50A}"/>
            </a:ext>
          </a:extLst>
        </xdr:cNvPr>
        <xdr:cNvSpPr txBox="1"/>
      </xdr:nvSpPr>
      <xdr:spPr>
        <a:xfrm>
          <a:off x="0" y="13058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49588" cy="264560"/>
    <xdr:sp macro="" textlink="">
      <xdr:nvSpPr>
        <xdr:cNvPr id="25" name="6 CuadroTexto">
          <a:extLst>
            <a:ext uri="{FF2B5EF4-FFF2-40B4-BE49-F238E27FC236}">
              <a16:creationId xmlns:a16="http://schemas.microsoft.com/office/drawing/2014/main" id="{7CD768BB-83A8-47DF-9AC7-BD2FBD927528}"/>
            </a:ext>
          </a:extLst>
        </xdr:cNvPr>
        <xdr:cNvSpPr txBox="1"/>
      </xdr:nvSpPr>
      <xdr:spPr>
        <a:xfrm>
          <a:off x="0" y="13058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49588" cy="264560"/>
    <xdr:sp macro="" textlink="">
      <xdr:nvSpPr>
        <xdr:cNvPr id="26" name="5 CuadroTexto">
          <a:extLst>
            <a:ext uri="{FF2B5EF4-FFF2-40B4-BE49-F238E27FC236}">
              <a16:creationId xmlns:a16="http://schemas.microsoft.com/office/drawing/2014/main" id="{DDAD00B3-0606-4847-B70C-533E2D6F3103}"/>
            </a:ext>
          </a:extLst>
        </xdr:cNvPr>
        <xdr:cNvSpPr txBox="1"/>
      </xdr:nvSpPr>
      <xdr:spPr>
        <a:xfrm>
          <a:off x="0" y="13249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49588" cy="264560"/>
    <xdr:sp macro="" textlink="">
      <xdr:nvSpPr>
        <xdr:cNvPr id="27" name="6 CuadroTexto">
          <a:extLst>
            <a:ext uri="{FF2B5EF4-FFF2-40B4-BE49-F238E27FC236}">
              <a16:creationId xmlns:a16="http://schemas.microsoft.com/office/drawing/2014/main" id="{044DC2FD-B1FA-4414-9DD1-AB69BE692519}"/>
            </a:ext>
          </a:extLst>
        </xdr:cNvPr>
        <xdr:cNvSpPr txBox="1"/>
      </xdr:nvSpPr>
      <xdr:spPr>
        <a:xfrm>
          <a:off x="0" y="13249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49588" cy="264560"/>
    <xdr:sp macro="" textlink="">
      <xdr:nvSpPr>
        <xdr:cNvPr id="28" name="5 CuadroTexto">
          <a:extLst>
            <a:ext uri="{FF2B5EF4-FFF2-40B4-BE49-F238E27FC236}">
              <a16:creationId xmlns:a16="http://schemas.microsoft.com/office/drawing/2014/main" id="{5DB98A99-40AB-4545-867B-BF361787AA68}"/>
            </a:ext>
          </a:extLst>
        </xdr:cNvPr>
        <xdr:cNvSpPr txBox="1"/>
      </xdr:nvSpPr>
      <xdr:spPr>
        <a:xfrm>
          <a:off x="0" y="13249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49588" cy="264560"/>
    <xdr:sp macro="" textlink="">
      <xdr:nvSpPr>
        <xdr:cNvPr id="29" name="6 CuadroTexto">
          <a:extLst>
            <a:ext uri="{FF2B5EF4-FFF2-40B4-BE49-F238E27FC236}">
              <a16:creationId xmlns:a16="http://schemas.microsoft.com/office/drawing/2014/main" id="{8F3870AA-50F7-4120-86D0-82F9756E1616}"/>
            </a:ext>
          </a:extLst>
        </xdr:cNvPr>
        <xdr:cNvSpPr txBox="1"/>
      </xdr:nvSpPr>
      <xdr:spPr>
        <a:xfrm>
          <a:off x="0" y="13249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49588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D59A70CD-F2CF-472F-8030-423EF95AD870}"/>
            </a:ext>
          </a:extLst>
        </xdr:cNvPr>
        <xdr:cNvSpPr txBox="1"/>
      </xdr:nvSpPr>
      <xdr:spPr>
        <a:xfrm>
          <a:off x="0" y="13249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49588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16B07A7F-E343-4483-98FA-976E5CA5173D}"/>
            </a:ext>
          </a:extLst>
        </xdr:cNvPr>
        <xdr:cNvSpPr txBox="1"/>
      </xdr:nvSpPr>
      <xdr:spPr>
        <a:xfrm>
          <a:off x="0" y="13249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49588" cy="264560"/>
    <xdr:sp macro="" textlink="">
      <xdr:nvSpPr>
        <xdr:cNvPr id="32" name="5 CuadroTexto">
          <a:extLst>
            <a:ext uri="{FF2B5EF4-FFF2-40B4-BE49-F238E27FC236}">
              <a16:creationId xmlns:a16="http://schemas.microsoft.com/office/drawing/2014/main" id="{DEC1AA78-0ECF-4DB3-9A1A-23EFC396C09D}"/>
            </a:ext>
          </a:extLst>
        </xdr:cNvPr>
        <xdr:cNvSpPr txBox="1"/>
      </xdr:nvSpPr>
      <xdr:spPr>
        <a:xfrm>
          <a:off x="0" y="13249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49588" cy="264560"/>
    <xdr:sp macro="" textlink="">
      <xdr:nvSpPr>
        <xdr:cNvPr id="33" name="6 CuadroTexto">
          <a:extLst>
            <a:ext uri="{FF2B5EF4-FFF2-40B4-BE49-F238E27FC236}">
              <a16:creationId xmlns:a16="http://schemas.microsoft.com/office/drawing/2014/main" id="{86228E51-A6F5-4E31-9000-8316300C9783}"/>
            </a:ext>
          </a:extLst>
        </xdr:cNvPr>
        <xdr:cNvSpPr txBox="1"/>
      </xdr:nvSpPr>
      <xdr:spPr>
        <a:xfrm>
          <a:off x="0" y="13249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49588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4237791C-A660-44B7-833E-1FB6525B4F87}"/>
            </a:ext>
          </a:extLst>
        </xdr:cNvPr>
        <xdr:cNvSpPr txBox="1"/>
      </xdr:nvSpPr>
      <xdr:spPr>
        <a:xfrm>
          <a:off x="0" y="13439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49588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BF7A6A13-164A-4B54-94DE-C1C5C62CA3C0}"/>
            </a:ext>
          </a:extLst>
        </xdr:cNvPr>
        <xdr:cNvSpPr txBox="1"/>
      </xdr:nvSpPr>
      <xdr:spPr>
        <a:xfrm>
          <a:off x="0" y="13439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49588" cy="264560"/>
    <xdr:sp macro="" textlink="">
      <xdr:nvSpPr>
        <xdr:cNvPr id="36" name="5 CuadroTexto">
          <a:extLst>
            <a:ext uri="{FF2B5EF4-FFF2-40B4-BE49-F238E27FC236}">
              <a16:creationId xmlns:a16="http://schemas.microsoft.com/office/drawing/2014/main" id="{52BE46F5-33C0-47A1-A100-0ABA5DC89615}"/>
            </a:ext>
          </a:extLst>
        </xdr:cNvPr>
        <xdr:cNvSpPr txBox="1"/>
      </xdr:nvSpPr>
      <xdr:spPr>
        <a:xfrm>
          <a:off x="0" y="13439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49588" cy="264560"/>
    <xdr:sp macro="" textlink="">
      <xdr:nvSpPr>
        <xdr:cNvPr id="37" name="6 CuadroTexto">
          <a:extLst>
            <a:ext uri="{FF2B5EF4-FFF2-40B4-BE49-F238E27FC236}">
              <a16:creationId xmlns:a16="http://schemas.microsoft.com/office/drawing/2014/main" id="{B4EF2988-AEB8-4421-BDCD-2F78406175FC}"/>
            </a:ext>
          </a:extLst>
        </xdr:cNvPr>
        <xdr:cNvSpPr txBox="1"/>
      </xdr:nvSpPr>
      <xdr:spPr>
        <a:xfrm>
          <a:off x="0" y="13439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49588" cy="264560"/>
    <xdr:sp macro="" textlink="">
      <xdr:nvSpPr>
        <xdr:cNvPr id="38" name="5 CuadroTexto">
          <a:extLst>
            <a:ext uri="{FF2B5EF4-FFF2-40B4-BE49-F238E27FC236}">
              <a16:creationId xmlns:a16="http://schemas.microsoft.com/office/drawing/2014/main" id="{21BB5287-C940-4395-A282-75577A101768}"/>
            </a:ext>
          </a:extLst>
        </xdr:cNvPr>
        <xdr:cNvSpPr txBox="1"/>
      </xdr:nvSpPr>
      <xdr:spPr>
        <a:xfrm>
          <a:off x="0" y="13439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49588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06C65442-C7B5-470F-8946-4CD78D1A9E4E}"/>
            </a:ext>
          </a:extLst>
        </xdr:cNvPr>
        <xdr:cNvSpPr txBox="1"/>
      </xdr:nvSpPr>
      <xdr:spPr>
        <a:xfrm>
          <a:off x="0" y="13439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49588" cy="264560"/>
    <xdr:sp macro="" textlink="">
      <xdr:nvSpPr>
        <xdr:cNvPr id="40" name="5 CuadroTexto">
          <a:extLst>
            <a:ext uri="{FF2B5EF4-FFF2-40B4-BE49-F238E27FC236}">
              <a16:creationId xmlns:a16="http://schemas.microsoft.com/office/drawing/2014/main" id="{05CC4258-A91D-4272-A817-A74EB043CBCE}"/>
            </a:ext>
          </a:extLst>
        </xdr:cNvPr>
        <xdr:cNvSpPr txBox="1"/>
      </xdr:nvSpPr>
      <xdr:spPr>
        <a:xfrm>
          <a:off x="0" y="13439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49588" cy="264560"/>
    <xdr:sp macro="" textlink="">
      <xdr:nvSpPr>
        <xdr:cNvPr id="41" name="6 CuadroTexto">
          <a:extLst>
            <a:ext uri="{FF2B5EF4-FFF2-40B4-BE49-F238E27FC236}">
              <a16:creationId xmlns:a16="http://schemas.microsoft.com/office/drawing/2014/main" id="{CD5E3568-3139-46C1-80A1-6FB05B5F64DA}"/>
            </a:ext>
          </a:extLst>
        </xdr:cNvPr>
        <xdr:cNvSpPr txBox="1"/>
      </xdr:nvSpPr>
      <xdr:spPr>
        <a:xfrm>
          <a:off x="0" y="13439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49588" cy="264560"/>
    <xdr:sp macro="" textlink="">
      <xdr:nvSpPr>
        <xdr:cNvPr id="42" name="5 CuadroTexto">
          <a:extLst>
            <a:ext uri="{FF2B5EF4-FFF2-40B4-BE49-F238E27FC236}">
              <a16:creationId xmlns:a16="http://schemas.microsoft.com/office/drawing/2014/main" id="{86C98007-A574-4C95-BC9F-3B824AAC1719}"/>
            </a:ext>
          </a:extLst>
        </xdr:cNvPr>
        <xdr:cNvSpPr txBox="1"/>
      </xdr:nvSpPr>
      <xdr:spPr>
        <a:xfrm>
          <a:off x="0" y="13630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49588" cy="264560"/>
    <xdr:sp macro="" textlink="">
      <xdr:nvSpPr>
        <xdr:cNvPr id="43" name="6 CuadroTexto">
          <a:extLst>
            <a:ext uri="{FF2B5EF4-FFF2-40B4-BE49-F238E27FC236}">
              <a16:creationId xmlns:a16="http://schemas.microsoft.com/office/drawing/2014/main" id="{F136B365-AFD2-4E81-B48E-8E707F9F19EB}"/>
            </a:ext>
          </a:extLst>
        </xdr:cNvPr>
        <xdr:cNvSpPr txBox="1"/>
      </xdr:nvSpPr>
      <xdr:spPr>
        <a:xfrm>
          <a:off x="0" y="13630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49588" cy="264560"/>
    <xdr:sp macro="" textlink="">
      <xdr:nvSpPr>
        <xdr:cNvPr id="44" name="5 CuadroTexto">
          <a:extLst>
            <a:ext uri="{FF2B5EF4-FFF2-40B4-BE49-F238E27FC236}">
              <a16:creationId xmlns:a16="http://schemas.microsoft.com/office/drawing/2014/main" id="{B7323738-96C7-4D8F-887F-7218D7455B0C}"/>
            </a:ext>
          </a:extLst>
        </xdr:cNvPr>
        <xdr:cNvSpPr txBox="1"/>
      </xdr:nvSpPr>
      <xdr:spPr>
        <a:xfrm>
          <a:off x="0" y="13630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49588" cy="264560"/>
    <xdr:sp macro="" textlink="">
      <xdr:nvSpPr>
        <xdr:cNvPr id="45" name="6 CuadroTexto">
          <a:extLst>
            <a:ext uri="{FF2B5EF4-FFF2-40B4-BE49-F238E27FC236}">
              <a16:creationId xmlns:a16="http://schemas.microsoft.com/office/drawing/2014/main" id="{3788CF2F-C8DA-4C15-BEE6-0224EA7E226F}"/>
            </a:ext>
          </a:extLst>
        </xdr:cNvPr>
        <xdr:cNvSpPr txBox="1"/>
      </xdr:nvSpPr>
      <xdr:spPr>
        <a:xfrm>
          <a:off x="0" y="13630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49588" cy="264560"/>
    <xdr:sp macro="" textlink="">
      <xdr:nvSpPr>
        <xdr:cNvPr id="46" name="5 CuadroTexto">
          <a:extLst>
            <a:ext uri="{FF2B5EF4-FFF2-40B4-BE49-F238E27FC236}">
              <a16:creationId xmlns:a16="http://schemas.microsoft.com/office/drawing/2014/main" id="{02D13D76-4E1A-49E6-A3B4-BAFF8DE75BA8}"/>
            </a:ext>
          </a:extLst>
        </xdr:cNvPr>
        <xdr:cNvSpPr txBox="1"/>
      </xdr:nvSpPr>
      <xdr:spPr>
        <a:xfrm>
          <a:off x="0" y="13630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49588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DDD37277-BC1D-4C4F-8618-5BF94C831A5E}"/>
            </a:ext>
          </a:extLst>
        </xdr:cNvPr>
        <xdr:cNvSpPr txBox="1"/>
      </xdr:nvSpPr>
      <xdr:spPr>
        <a:xfrm>
          <a:off x="0" y="13630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49588" cy="264560"/>
    <xdr:sp macro="" textlink="">
      <xdr:nvSpPr>
        <xdr:cNvPr id="48" name="5 CuadroTexto">
          <a:extLst>
            <a:ext uri="{FF2B5EF4-FFF2-40B4-BE49-F238E27FC236}">
              <a16:creationId xmlns:a16="http://schemas.microsoft.com/office/drawing/2014/main" id="{11B825E8-0161-4443-BADF-E819C9886D5D}"/>
            </a:ext>
          </a:extLst>
        </xdr:cNvPr>
        <xdr:cNvSpPr txBox="1"/>
      </xdr:nvSpPr>
      <xdr:spPr>
        <a:xfrm>
          <a:off x="0" y="13630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49588" cy="264560"/>
    <xdr:sp macro="" textlink="">
      <xdr:nvSpPr>
        <xdr:cNvPr id="49" name="6 CuadroTexto">
          <a:extLst>
            <a:ext uri="{FF2B5EF4-FFF2-40B4-BE49-F238E27FC236}">
              <a16:creationId xmlns:a16="http://schemas.microsoft.com/office/drawing/2014/main" id="{6B53F21E-31E6-403D-9FCE-338F3E270C61}"/>
            </a:ext>
          </a:extLst>
        </xdr:cNvPr>
        <xdr:cNvSpPr txBox="1"/>
      </xdr:nvSpPr>
      <xdr:spPr>
        <a:xfrm>
          <a:off x="0" y="136302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49588" cy="264560"/>
    <xdr:sp macro="" textlink="">
      <xdr:nvSpPr>
        <xdr:cNvPr id="50" name="5 CuadroTexto">
          <a:extLst>
            <a:ext uri="{FF2B5EF4-FFF2-40B4-BE49-F238E27FC236}">
              <a16:creationId xmlns:a16="http://schemas.microsoft.com/office/drawing/2014/main" id="{C0635EEA-4C6F-417E-984E-6877AF93B7E0}"/>
            </a:ext>
          </a:extLst>
        </xdr:cNvPr>
        <xdr:cNvSpPr txBox="1"/>
      </xdr:nvSpPr>
      <xdr:spPr>
        <a:xfrm>
          <a:off x="0" y="13820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49588" cy="264560"/>
    <xdr:sp macro="" textlink="">
      <xdr:nvSpPr>
        <xdr:cNvPr id="51" name="6 CuadroTexto">
          <a:extLst>
            <a:ext uri="{FF2B5EF4-FFF2-40B4-BE49-F238E27FC236}">
              <a16:creationId xmlns:a16="http://schemas.microsoft.com/office/drawing/2014/main" id="{79F6AF5A-267D-4E5A-8659-39AFEF990F1C}"/>
            </a:ext>
          </a:extLst>
        </xdr:cNvPr>
        <xdr:cNvSpPr txBox="1"/>
      </xdr:nvSpPr>
      <xdr:spPr>
        <a:xfrm>
          <a:off x="0" y="13820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49588" cy="264560"/>
    <xdr:sp macro="" textlink="">
      <xdr:nvSpPr>
        <xdr:cNvPr id="52" name="5 CuadroTexto">
          <a:extLst>
            <a:ext uri="{FF2B5EF4-FFF2-40B4-BE49-F238E27FC236}">
              <a16:creationId xmlns:a16="http://schemas.microsoft.com/office/drawing/2014/main" id="{8C0F912C-DD4C-4FF3-8197-42B3320732DD}"/>
            </a:ext>
          </a:extLst>
        </xdr:cNvPr>
        <xdr:cNvSpPr txBox="1"/>
      </xdr:nvSpPr>
      <xdr:spPr>
        <a:xfrm>
          <a:off x="0" y="13820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49588" cy="264560"/>
    <xdr:sp macro="" textlink="">
      <xdr:nvSpPr>
        <xdr:cNvPr id="53" name="6 CuadroTexto">
          <a:extLst>
            <a:ext uri="{FF2B5EF4-FFF2-40B4-BE49-F238E27FC236}">
              <a16:creationId xmlns:a16="http://schemas.microsoft.com/office/drawing/2014/main" id="{1585A6AE-C9BF-4FAD-AE38-567FBBE081F7}"/>
            </a:ext>
          </a:extLst>
        </xdr:cNvPr>
        <xdr:cNvSpPr txBox="1"/>
      </xdr:nvSpPr>
      <xdr:spPr>
        <a:xfrm>
          <a:off x="0" y="13820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49588" cy="264560"/>
    <xdr:sp macro="" textlink="">
      <xdr:nvSpPr>
        <xdr:cNvPr id="54" name="5 CuadroTexto">
          <a:extLst>
            <a:ext uri="{FF2B5EF4-FFF2-40B4-BE49-F238E27FC236}">
              <a16:creationId xmlns:a16="http://schemas.microsoft.com/office/drawing/2014/main" id="{7BD497DB-A5A6-46DE-B911-BD6A85D0FE19}"/>
            </a:ext>
          </a:extLst>
        </xdr:cNvPr>
        <xdr:cNvSpPr txBox="1"/>
      </xdr:nvSpPr>
      <xdr:spPr>
        <a:xfrm>
          <a:off x="0" y="13820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49588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E4C601D4-07C3-4DC4-B5FA-C8CA0D27FC5E}"/>
            </a:ext>
          </a:extLst>
        </xdr:cNvPr>
        <xdr:cNvSpPr txBox="1"/>
      </xdr:nvSpPr>
      <xdr:spPr>
        <a:xfrm>
          <a:off x="0" y="13820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49588" cy="264560"/>
    <xdr:sp macro="" textlink="">
      <xdr:nvSpPr>
        <xdr:cNvPr id="56" name="5 CuadroTexto">
          <a:extLst>
            <a:ext uri="{FF2B5EF4-FFF2-40B4-BE49-F238E27FC236}">
              <a16:creationId xmlns:a16="http://schemas.microsoft.com/office/drawing/2014/main" id="{3DAB370B-30DC-48D1-A449-5609831263B2}"/>
            </a:ext>
          </a:extLst>
        </xdr:cNvPr>
        <xdr:cNvSpPr txBox="1"/>
      </xdr:nvSpPr>
      <xdr:spPr>
        <a:xfrm>
          <a:off x="0" y="13820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49588" cy="264560"/>
    <xdr:sp macro="" textlink="">
      <xdr:nvSpPr>
        <xdr:cNvPr id="57" name="6 CuadroTexto">
          <a:extLst>
            <a:ext uri="{FF2B5EF4-FFF2-40B4-BE49-F238E27FC236}">
              <a16:creationId xmlns:a16="http://schemas.microsoft.com/office/drawing/2014/main" id="{471F484D-2A0C-40AE-8828-507BAC083BCB}"/>
            </a:ext>
          </a:extLst>
        </xdr:cNvPr>
        <xdr:cNvSpPr txBox="1"/>
      </xdr:nvSpPr>
      <xdr:spPr>
        <a:xfrm>
          <a:off x="0" y="1382077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249588" cy="264560"/>
    <xdr:sp macro="" textlink="">
      <xdr:nvSpPr>
        <xdr:cNvPr id="58" name="5 CuadroTexto">
          <a:extLst>
            <a:ext uri="{FF2B5EF4-FFF2-40B4-BE49-F238E27FC236}">
              <a16:creationId xmlns:a16="http://schemas.microsoft.com/office/drawing/2014/main" id="{80A0D62D-1478-46C4-83B5-273148A817E0}"/>
            </a:ext>
          </a:extLst>
        </xdr:cNvPr>
        <xdr:cNvSpPr txBox="1"/>
      </xdr:nvSpPr>
      <xdr:spPr>
        <a:xfrm>
          <a:off x="0" y="45081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249588" cy="264560"/>
    <xdr:sp macro="" textlink="">
      <xdr:nvSpPr>
        <xdr:cNvPr id="59" name="6 CuadroTexto">
          <a:extLst>
            <a:ext uri="{FF2B5EF4-FFF2-40B4-BE49-F238E27FC236}">
              <a16:creationId xmlns:a16="http://schemas.microsoft.com/office/drawing/2014/main" id="{1AF777FD-A67A-4610-ADB8-F30B61040536}"/>
            </a:ext>
          </a:extLst>
        </xdr:cNvPr>
        <xdr:cNvSpPr txBox="1"/>
      </xdr:nvSpPr>
      <xdr:spPr>
        <a:xfrm>
          <a:off x="0" y="45081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249588" cy="264560"/>
    <xdr:sp macro="" textlink="">
      <xdr:nvSpPr>
        <xdr:cNvPr id="60" name="5 CuadroTexto">
          <a:extLst>
            <a:ext uri="{FF2B5EF4-FFF2-40B4-BE49-F238E27FC236}">
              <a16:creationId xmlns:a16="http://schemas.microsoft.com/office/drawing/2014/main" id="{E394D47E-A4AA-488B-8119-8135553870C8}"/>
            </a:ext>
          </a:extLst>
        </xdr:cNvPr>
        <xdr:cNvSpPr txBox="1"/>
      </xdr:nvSpPr>
      <xdr:spPr>
        <a:xfrm>
          <a:off x="0" y="45081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249588" cy="264560"/>
    <xdr:sp macro="" textlink="">
      <xdr:nvSpPr>
        <xdr:cNvPr id="61" name="6 CuadroTexto">
          <a:extLst>
            <a:ext uri="{FF2B5EF4-FFF2-40B4-BE49-F238E27FC236}">
              <a16:creationId xmlns:a16="http://schemas.microsoft.com/office/drawing/2014/main" id="{A50A3624-3AD2-4AFA-9F3D-78D92DE62D20}"/>
            </a:ext>
          </a:extLst>
        </xdr:cNvPr>
        <xdr:cNvSpPr txBox="1"/>
      </xdr:nvSpPr>
      <xdr:spPr>
        <a:xfrm>
          <a:off x="0" y="45081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249588" cy="264560"/>
    <xdr:sp macro="" textlink="">
      <xdr:nvSpPr>
        <xdr:cNvPr id="62" name="5 CuadroTexto">
          <a:extLst>
            <a:ext uri="{FF2B5EF4-FFF2-40B4-BE49-F238E27FC236}">
              <a16:creationId xmlns:a16="http://schemas.microsoft.com/office/drawing/2014/main" id="{770DF797-E465-4E75-B2EB-E1D0F955BFFE}"/>
            </a:ext>
          </a:extLst>
        </xdr:cNvPr>
        <xdr:cNvSpPr txBox="1"/>
      </xdr:nvSpPr>
      <xdr:spPr>
        <a:xfrm>
          <a:off x="0" y="45272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249588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AFEECA6B-D4FC-4A17-9CEC-69406C943D9D}"/>
            </a:ext>
          </a:extLst>
        </xdr:cNvPr>
        <xdr:cNvSpPr txBox="1"/>
      </xdr:nvSpPr>
      <xdr:spPr>
        <a:xfrm>
          <a:off x="0" y="45272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249588" cy="264560"/>
    <xdr:sp macro="" textlink="">
      <xdr:nvSpPr>
        <xdr:cNvPr id="64" name="5 CuadroTexto">
          <a:extLst>
            <a:ext uri="{FF2B5EF4-FFF2-40B4-BE49-F238E27FC236}">
              <a16:creationId xmlns:a16="http://schemas.microsoft.com/office/drawing/2014/main" id="{83C243FD-9862-4BB6-9B87-56FDE053AAFD}"/>
            </a:ext>
          </a:extLst>
        </xdr:cNvPr>
        <xdr:cNvSpPr txBox="1"/>
      </xdr:nvSpPr>
      <xdr:spPr>
        <a:xfrm>
          <a:off x="0" y="45272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249588" cy="264560"/>
    <xdr:sp macro="" textlink="">
      <xdr:nvSpPr>
        <xdr:cNvPr id="65" name="6 CuadroTexto">
          <a:extLst>
            <a:ext uri="{FF2B5EF4-FFF2-40B4-BE49-F238E27FC236}">
              <a16:creationId xmlns:a16="http://schemas.microsoft.com/office/drawing/2014/main" id="{6FA91049-9886-4792-8432-5BA6471AB163}"/>
            </a:ext>
          </a:extLst>
        </xdr:cNvPr>
        <xdr:cNvSpPr txBox="1"/>
      </xdr:nvSpPr>
      <xdr:spPr>
        <a:xfrm>
          <a:off x="0" y="45272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249588" cy="264560"/>
    <xdr:sp macro="" textlink="">
      <xdr:nvSpPr>
        <xdr:cNvPr id="66" name="5 CuadroTexto">
          <a:extLst>
            <a:ext uri="{FF2B5EF4-FFF2-40B4-BE49-F238E27FC236}">
              <a16:creationId xmlns:a16="http://schemas.microsoft.com/office/drawing/2014/main" id="{C545E87A-00D4-4517-9573-A256EECA6E86}"/>
            </a:ext>
          </a:extLst>
        </xdr:cNvPr>
        <xdr:cNvSpPr txBox="1"/>
      </xdr:nvSpPr>
      <xdr:spPr>
        <a:xfrm>
          <a:off x="0" y="45462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249588" cy="264560"/>
    <xdr:sp macro="" textlink="">
      <xdr:nvSpPr>
        <xdr:cNvPr id="67" name="6 CuadroTexto">
          <a:extLst>
            <a:ext uri="{FF2B5EF4-FFF2-40B4-BE49-F238E27FC236}">
              <a16:creationId xmlns:a16="http://schemas.microsoft.com/office/drawing/2014/main" id="{E6DBCF84-3227-45E7-8BCB-08959CFB42B9}"/>
            </a:ext>
          </a:extLst>
        </xdr:cNvPr>
        <xdr:cNvSpPr txBox="1"/>
      </xdr:nvSpPr>
      <xdr:spPr>
        <a:xfrm>
          <a:off x="0" y="45462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249588" cy="264560"/>
    <xdr:sp macro="" textlink="">
      <xdr:nvSpPr>
        <xdr:cNvPr id="68" name="5 CuadroTexto">
          <a:extLst>
            <a:ext uri="{FF2B5EF4-FFF2-40B4-BE49-F238E27FC236}">
              <a16:creationId xmlns:a16="http://schemas.microsoft.com/office/drawing/2014/main" id="{732DC3ED-47BB-46E1-8800-111053F50641}"/>
            </a:ext>
          </a:extLst>
        </xdr:cNvPr>
        <xdr:cNvSpPr txBox="1"/>
      </xdr:nvSpPr>
      <xdr:spPr>
        <a:xfrm>
          <a:off x="0" y="45462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249588" cy="264560"/>
    <xdr:sp macro="" textlink="">
      <xdr:nvSpPr>
        <xdr:cNvPr id="69" name="6 CuadroTexto">
          <a:extLst>
            <a:ext uri="{FF2B5EF4-FFF2-40B4-BE49-F238E27FC236}">
              <a16:creationId xmlns:a16="http://schemas.microsoft.com/office/drawing/2014/main" id="{5102AFD9-98D5-49D2-B6F7-C694D714A02D}"/>
            </a:ext>
          </a:extLst>
        </xdr:cNvPr>
        <xdr:cNvSpPr txBox="1"/>
      </xdr:nvSpPr>
      <xdr:spPr>
        <a:xfrm>
          <a:off x="0" y="45462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49588" cy="264560"/>
    <xdr:sp macro="" textlink="">
      <xdr:nvSpPr>
        <xdr:cNvPr id="70" name="5 CuadroTexto">
          <a:extLst>
            <a:ext uri="{FF2B5EF4-FFF2-40B4-BE49-F238E27FC236}">
              <a16:creationId xmlns:a16="http://schemas.microsoft.com/office/drawing/2014/main" id="{2A116D40-09F2-415C-8FAD-5B184FE08B9E}"/>
            </a:ext>
          </a:extLst>
        </xdr:cNvPr>
        <xdr:cNvSpPr txBox="1"/>
      </xdr:nvSpPr>
      <xdr:spPr>
        <a:xfrm>
          <a:off x="0" y="45653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49588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8A16EF81-D602-448F-A997-97736CA1EDAB}"/>
            </a:ext>
          </a:extLst>
        </xdr:cNvPr>
        <xdr:cNvSpPr txBox="1"/>
      </xdr:nvSpPr>
      <xdr:spPr>
        <a:xfrm>
          <a:off x="0" y="45653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49588" cy="264560"/>
    <xdr:sp macro="" textlink="">
      <xdr:nvSpPr>
        <xdr:cNvPr id="72" name="5 CuadroTexto">
          <a:extLst>
            <a:ext uri="{FF2B5EF4-FFF2-40B4-BE49-F238E27FC236}">
              <a16:creationId xmlns:a16="http://schemas.microsoft.com/office/drawing/2014/main" id="{79602B76-A8F0-464C-8D02-862C68681CD3}"/>
            </a:ext>
          </a:extLst>
        </xdr:cNvPr>
        <xdr:cNvSpPr txBox="1"/>
      </xdr:nvSpPr>
      <xdr:spPr>
        <a:xfrm>
          <a:off x="0" y="45653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49588" cy="264560"/>
    <xdr:sp macro="" textlink="">
      <xdr:nvSpPr>
        <xdr:cNvPr id="73" name="6 CuadroTexto">
          <a:extLst>
            <a:ext uri="{FF2B5EF4-FFF2-40B4-BE49-F238E27FC236}">
              <a16:creationId xmlns:a16="http://schemas.microsoft.com/office/drawing/2014/main" id="{216241C2-6919-4B15-B7ED-F3A23AE37470}"/>
            </a:ext>
          </a:extLst>
        </xdr:cNvPr>
        <xdr:cNvSpPr txBox="1"/>
      </xdr:nvSpPr>
      <xdr:spPr>
        <a:xfrm>
          <a:off x="0" y="45653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74" name="5 CuadroTexto">
          <a:extLst>
            <a:ext uri="{FF2B5EF4-FFF2-40B4-BE49-F238E27FC236}">
              <a16:creationId xmlns:a16="http://schemas.microsoft.com/office/drawing/2014/main" id="{65D83260-006F-46A5-8C1F-675D4EE4F0E5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75" name="6 CuadroTexto">
          <a:extLst>
            <a:ext uri="{FF2B5EF4-FFF2-40B4-BE49-F238E27FC236}">
              <a16:creationId xmlns:a16="http://schemas.microsoft.com/office/drawing/2014/main" id="{C8EE1F64-4C6A-444C-AA46-7375A23D83E4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76" name="5 CuadroTexto">
          <a:extLst>
            <a:ext uri="{FF2B5EF4-FFF2-40B4-BE49-F238E27FC236}">
              <a16:creationId xmlns:a16="http://schemas.microsoft.com/office/drawing/2014/main" id="{212E50AC-3483-425A-8302-EE5F5CCFD4BE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77" name="6 CuadroTexto">
          <a:extLst>
            <a:ext uri="{FF2B5EF4-FFF2-40B4-BE49-F238E27FC236}">
              <a16:creationId xmlns:a16="http://schemas.microsoft.com/office/drawing/2014/main" id="{C13A8CF1-AB89-4984-BF74-42A9FA2C25F5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78" name="5 CuadroTexto">
          <a:extLst>
            <a:ext uri="{FF2B5EF4-FFF2-40B4-BE49-F238E27FC236}">
              <a16:creationId xmlns:a16="http://schemas.microsoft.com/office/drawing/2014/main" id="{4B3FC008-2E04-41FF-AF06-35E19D2E6E24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808BA79E-3A1C-4913-BFFC-A569199C4F3A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80" name="5 CuadroTexto">
          <a:extLst>
            <a:ext uri="{FF2B5EF4-FFF2-40B4-BE49-F238E27FC236}">
              <a16:creationId xmlns:a16="http://schemas.microsoft.com/office/drawing/2014/main" id="{2EACB0B2-0205-4D08-BA22-8E9FC5CF0552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81" name="6 CuadroTexto">
          <a:extLst>
            <a:ext uri="{FF2B5EF4-FFF2-40B4-BE49-F238E27FC236}">
              <a16:creationId xmlns:a16="http://schemas.microsoft.com/office/drawing/2014/main" id="{1EBCCA45-90D7-4588-A193-DF60ADC67A60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82" name="5 CuadroTexto">
          <a:extLst>
            <a:ext uri="{FF2B5EF4-FFF2-40B4-BE49-F238E27FC236}">
              <a16:creationId xmlns:a16="http://schemas.microsoft.com/office/drawing/2014/main" id="{5429224A-0B87-4AA2-9281-F9E71AC4B9AB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83" name="6 CuadroTexto">
          <a:extLst>
            <a:ext uri="{FF2B5EF4-FFF2-40B4-BE49-F238E27FC236}">
              <a16:creationId xmlns:a16="http://schemas.microsoft.com/office/drawing/2014/main" id="{64E59452-099B-4174-8A7A-E4E0442EB347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84" name="5 CuadroTexto">
          <a:extLst>
            <a:ext uri="{FF2B5EF4-FFF2-40B4-BE49-F238E27FC236}">
              <a16:creationId xmlns:a16="http://schemas.microsoft.com/office/drawing/2014/main" id="{F53BE95F-D3BF-49B6-826C-7F99BA6467EF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85" name="6 CuadroTexto">
          <a:extLst>
            <a:ext uri="{FF2B5EF4-FFF2-40B4-BE49-F238E27FC236}">
              <a16:creationId xmlns:a16="http://schemas.microsoft.com/office/drawing/2014/main" id="{0E2F00CF-AE01-40E4-9020-94730DDE0652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86" name="5 CuadroTexto">
          <a:extLst>
            <a:ext uri="{FF2B5EF4-FFF2-40B4-BE49-F238E27FC236}">
              <a16:creationId xmlns:a16="http://schemas.microsoft.com/office/drawing/2014/main" id="{046924BB-B63E-428C-B0E4-F1935C276357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412BC751-E818-4268-A0CC-C5DC0F7FB39B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88" name="5 CuadroTexto">
          <a:extLst>
            <a:ext uri="{FF2B5EF4-FFF2-40B4-BE49-F238E27FC236}">
              <a16:creationId xmlns:a16="http://schemas.microsoft.com/office/drawing/2014/main" id="{F74E2A8A-9FD8-4AED-8D8E-0CB2C43E09BC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89" name="6 CuadroTexto">
          <a:extLst>
            <a:ext uri="{FF2B5EF4-FFF2-40B4-BE49-F238E27FC236}">
              <a16:creationId xmlns:a16="http://schemas.microsoft.com/office/drawing/2014/main" id="{8BC6D4E8-13FC-4920-A04A-672A4363EDEC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90" name="5 CuadroTexto">
          <a:extLst>
            <a:ext uri="{FF2B5EF4-FFF2-40B4-BE49-F238E27FC236}">
              <a16:creationId xmlns:a16="http://schemas.microsoft.com/office/drawing/2014/main" id="{ACFADE4B-1EAB-44E0-9B38-B3818E11910A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91" name="6 CuadroTexto">
          <a:extLst>
            <a:ext uri="{FF2B5EF4-FFF2-40B4-BE49-F238E27FC236}">
              <a16:creationId xmlns:a16="http://schemas.microsoft.com/office/drawing/2014/main" id="{79DA41E7-894F-41EC-94F7-3F0DC6B6C0B1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92" name="5 CuadroTexto">
          <a:extLst>
            <a:ext uri="{FF2B5EF4-FFF2-40B4-BE49-F238E27FC236}">
              <a16:creationId xmlns:a16="http://schemas.microsoft.com/office/drawing/2014/main" id="{3FD57571-8A17-4942-B215-01766B7D6335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93" name="6 CuadroTexto">
          <a:extLst>
            <a:ext uri="{FF2B5EF4-FFF2-40B4-BE49-F238E27FC236}">
              <a16:creationId xmlns:a16="http://schemas.microsoft.com/office/drawing/2014/main" id="{4D68FD5E-8E34-43D9-A917-F1B35146B5F7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94" name="5 CuadroTexto">
          <a:extLst>
            <a:ext uri="{FF2B5EF4-FFF2-40B4-BE49-F238E27FC236}">
              <a16:creationId xmlns:a16="http://schemas.microsoft.com/office/drawing/2014/main" id="{B76DEA1F-DF2E-4A6D-B912-A45D9630E10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1858C012-41C7-429D-867A-9DD6A15BF4E6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96" name="5 CuadroTexto">
          <a:extLst>
            <a:ext uri="{FF2B5EF4-FFF2-40B4-BE49-F238E27FC236}">
              <a16:creationId xmlns:a16="http://schemas.microsoft.com/office/drawing/2014/main" id="{530A492C-9CA0-4FF3-90B2-55B46DCEB42C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97" name="6 CuadroTexto">
          <a:extLst>
            <a:ext uri="{FF2B5EF4-FFF2-40B4-BE49-F238E27FC236}">
              <a16:creationId xmlns:a16="http://schemas.microsoft.com/office/drawing/2014/main" id="{B73C445B-1952-4E83-8BEA-FBF1E351EEBF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98" name="5 CuadroTexto">
          <a:extLst>
            <a:ext uri="{FF2B5EF4-FFF2-40B4-BE49-F238E27FC236}">
              <a16:creationId xmlns:a16="http://schemas.microsoft.com/office/drawing/2014/main" id="{CF2D814C-BB2C-49C9-8C3C-CDC7194A9631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99" name="6 CuadroTexto">
          <a:extLst>
            <a:ext uri="{FF2B5EF4-FFF2-40B4-BE49-F238E27FC236}">
              <a16:creationId xmlns:a16="http://schemas.microsoft.com/office/drawing/2014/main" id="{0F9D9778-67A3-4DB7-9CFE-5656917B0FD5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0" name="5 CuadroTexto">
          <a:extLst>
            <a:ext uri="{FF2B5EF4-FFF2-40B4-BE49-F238E27FC236}">
              <a16:creationId xmlns:a16="http://schemas.microsoft.com/office/drawing/2014/main" id="{651FF042-C8F0-4E54-BBAD-C02C7943852F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1" name="6 CuadroTexto">
          <a:extLst>
            <a:ext uri="{FF2B5EF4-FFF2-40B4-BE49-F238E27FC236}">
              <a16:creationId xmlns:a16="http://schemas.microsoft.com/office/drawing/2014/main" id="{56D8858D-43ED-4A87-950A-F25ABF3DCA3D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2" name="5 CuadroTexto">
          <a:extLst>
            <a:ext uri="{FF2B5EF4-FFF2-40B4-BE49-F238E27FC236}">
              <a16:creationId xmlns:a16="http://schemas.microsoft.com/office/drawing/2014/main" id="{8AF925DF-C578-4D54-A871-B725589EA29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3" name="6 CuadroTexto">
          <a:extLst>
            <a:ext uri="{FF2B5EF4-FFF2-40B4-BE49-F238E27FC236}">
              <a16:creationId xmlns:a16="http://schemas.microsoft.com/office/drawing/2014/main" id="{5B642943-47D1-48C9-B979-58E0D517C3FE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4" name="5 CuadroTexto">
          <a:extLst>
            <a:ext uri="{FF2B5EF4-FFF2-40B4-BE49-F238E27FC236}">
              <a16:creationId xmlns:a16="http://schemas.microsoft.com/office/drawing/2014/main" id="{2B8C7FED-E810-474F-A99C-2E557CFA4A7B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5" name="6 CuadroTexto">
          <a:extLst>
            <a:ext uri="{FF2B5EF4-FFF2-40B4-BE49-F238E27FC236}">
              <a16:creationId xmlns:a16="http://schemas.microsoft.com/office/drawing/2014/main" id="{05BAF756-5C26-46F0-AA80-7E555D2C26CB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6" name="5 CuadroTexto">
          <a:extLst>
            <a:ext uri="{FF2B5EF4-FFF2-40B4-BE49-F238E27FC236}">
              <a16:creationId xmlns:a16="http://schemas.microsoft.com/office/drawing/2014/main" id="{253F91D5-9A0C-4E4B-9162-EF8C00424B46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7" name="6 CuadroTexto">
          <a:extLst>
            <a:ext uri="{FF2B5EF4-FFF2-40B4-BE49-F238E27FC236}">
              <a16:creationId xmlns:a16="http://schemas.microsoft.com/office/drawing/2014/main" id="{CA2F453A-3243-464C-802C-453DEF7E3915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8" name="5 CuadroTexto">
          <a:extLst>
            <a:ext uri="{FF2B5EF4-FFF2-40B4-BE49-F238E27FC236}">
              <a16:creationId xmlns:a16="http://schemas.microsoft.com/office/drawing/2014/main" id="{7BA5BCC3-327A-42A1-B8AF-6DC1CF6E8F47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09" name="6 CuadroTexto">
          <a:extLst>
            <a:ext uri="{FF2B5EF4-FFF2-40B4-BE49-F238E27FC236}">
              <a16:creationId xmlns:a16="http://schemas.microsoft.com/office/drawing/2014/main" id="{8161BD0C-21DD-4D64-96C0-C8D3041B54B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10" name="5 CuadroTexto">
          <a:extLst>
            <a:ext uri="{FF2B5EF4-FFF2-40B4-BE49-F238E27FC236}">
              <a16:creationId xmlns:a16="http://schemas.microsoft.com/office/drawing/2014/main" id="{E93197D4-67FD-4E8B-817C-8396F567198E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11" name="6 CuadroTexto">
          <a:extLst>
            <a:ext uri="{FF2B5EF4-FFF2-40B4-BE49-F238E27FC236}">
              <a16:creationId xmlns:a16="http://schemas.microsoft.com/office/drawing/2014/main" id="{C2CAE02E-45D3-46AE-A719-F9CF864F5E8E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12" name="5 CuadroTexto">
          <a:extLst>
            <a:ext uri="{FF2B5EF4-FFF2-40B4-BE49-F238E27FC236}">
              <a16:creationId xmlns:a16="http://schemas.microsoft.com/office/drawing/2014/main" id="{A88AC8EC-5322-4DAA-88EC-802C2953A914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13" name="6 CuadroTexto">
          <a:extLst>
            <a:ext uri="{FF2B5EF4-FFF2-40B4-BE49-F238E27FC236}">
              <a16:creationId xmlns:a16="http://schemas.microsoft.com/office/drawing/2014/main" id="{A93397F8-3DCF-467C-AE87-BF9222564768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14" name="5 CuadroTexto">
          <a:extLst>
            <a:ext uri="{FF2B5EF4-FFF2-40B4-BE49-F238E27FC236}">
              <a16:creationId xmlns:a16="http://schemas.microsoft.com/office/drawing/2014/main" id="{B7049F41-AC9F-4C42-A370-CF045B2A926E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15" name="6 CuadroTexto">
          <a:extLst>
            <a:ext uri="{FF2B5EF4-FFF2-40B4-BE49-F238E27FC236}">
              <a16:creationId xmlns:a16="http://schemas.microsoft.com/office/drawing/2014/main" id="{4CD0F8E6-5DAA-456C-969A-841913D7B62E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16" name="5 CuadroTexto">
          <a:extLst>
            <a:ext uri="{FF2B5EF4-FFF2-40B4-BE49-F238E27FC236}">
              <a16:creationId xmlns:a16="http://schemas.microsoft.com/office/drawing/2014/main" id="{F31801C4-D8D1-4639-8078-7C09B8B30F9D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17" name="6 CuadroTexto">
          <a:extLst>
            <a:ext uri="{FF2B5EF4-FFF2-40B4-BE49-F238E27FC236}">
              <a16:creationId xmlns:a16="http://schemas.microsoft.com/office/drawing/2014/main" id="{B35B64BC-1B8B-4A41-A187-CAA5194355BC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18" name="5 CuadroTexto">
          <a:extLst>
            <a:ext uri="{FF2B5EF4-FFF2-40B4-BE49-F238E27FC236}">
              <a16:creationId xmlns:a16="http://schemas.microsoft.com/office/drawing/2014/main" id="{AB9F499E-EBFA-40F2-9A6A-2415F3F94974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19" name="6 CuadroTexto">
          <a:extLst>
            <a:ext uri="{FF2B5EF4-FFF2-40B4-BE49-F238E27FC236}">
              <a16:creationId xmlns:a16="http://schemas.microsoft.com/office/drawing/2014/main" id="{547D0AC6-D5DA-43DA-AAE4-FC104D809DD1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0" name="5 CuadroTexto">
          <a:extLst>
            <a:ext uri="{FF2B5EF4-FFF2-40B4-BE49-F238E27FC236}">
              <a16:creationId xmlns:a16="http://schemas.microsoft.com/office/drawing/2014/main" id="{5D8D46EC-0D5F-4CE3-9994-C74DC6CAC7CC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1" name="6 CuadroTexto">
          <a:extLst>
            <a:ext uri="{FF2B5EF4-FFF2-40B4-BE49-F238E27FC236}">
              <a16:creationId xmlns:a16="http://schemas.microsoft.com/office/drawing/2014/main" id="{C51D4278-5A4A-497C-B64D-7E2DB000B550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2" name="5 CuadroTexto">
          <a:extLst>
            <a:ext uri="{FF2B5EF4-FFF2-40B4-BE49-F238E27FC236}">
              <a16:creationId xmlns:a16="http://schemas.microsoft.com/office/drawing/2014/main" id="{7825424B-B270-4DA1-9C5B-2D25DCF48915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3" name="6 CuadroTexto">
          <a:extLst>
            <a:ext uri="{FF2B5EF4-FFF2-40B4-BE49-F238E27FC236}">
              <a16:creationId xmlns:a16="http://schemas.microsoft.com/office/drawing/2014/main" id="{5F543D3E-D895-4B2C-9E44-33D62E771691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4" name="5 CuadroTexto">
          <a:extLst>
            <a:ext uri="{FF2B5EF4-FFF2-40B4-BE49-F238E27FC236}">
              <a16:creationId xmlns:a16="http://schemas.microsoft.com/office/drawing/2014/main" id="{BA5F7AC0-2C03-47D3-9187-76DE53700BB7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5" name="6 CuadroTexto">
          <a:extLst>
            <a:ext uri="{FF2B5EF4-FFF2-40B4-BE49-F238E27FC236}">
              <a16:creationId xmlns:a16="http://schemas.microsoft.com/office/drawing/2014/main" id="{F4E71B60-E3A7-438E-BDFB-D0E3046362A7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6" name="5 CuadroTexto">
          <a:extLst>
            <a:ext uri="{FF2B5EF4-FFF2-40B4-BE49-F238E27FC236}">
              <a16:creationId xmlns:a16="http://schemas.microsoft.com/office/drawing/2014/main" id="{C1433EF6-DCBE-40A4-9CAD-582168BF3AD4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7" name="6 CuadroTexto">
          <a:extLst>
            <a:ext uri="{FF2B5EF4-FFF2-40B4-BE49-F238E27FC236}">
              <a16:creationId xmlns:a16="http://schemas.microsoft.com/office/drawing/2014/main" id="{70734397-CAE7-4F66-8396-F8B1A0711EAC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8" name="5 CuadroTexto">
          <a:extLst>
            <a:ext uri="{FF2B5EF4-FFF2-40B4-BE49-F238E27FC236}">
              <a16:creationId xmlns:a16="http://schemas.microsoft.com/office/drawing/2014/main" id="{399D29C3-9A3B-4AB8-AF89-BA9854D6F708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29" name="6 CuadroTexto">
          <a:extLst>
            <a:ext uri="{FF2B5EF4-FFF2-40B4-BE49-F238E27FC236}">
              <a16:creationId xmlns:a16="http://schemas.microsoft.com/office/drawing/2014/main" id="{88F1D484-D4A2-4062-99FC-EB6CC590578E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49588" cy="264560"/>
    <xdr:sp macro="" textlink="">
      <xdr:nvSpPr>
        <xdr:cNvPr id="130" name="5 CuadroTexto">
          <a:extLst>
            <a:ext uri="{FF2B5EF4-FFF2-40B4-BE49-F238E27FC236}">
              <a16:creationId xmlns:a16="http://schemas.microsoft.com/office/drawing/2014/main" id="{40EFDACF-AC55-4B1C-86BF-855238B8B3D3}"/>
            </a:ext>
          </a:extLst>
        </xdr:cNvPr>
        <xdr:cNvSpPr txBox="1"/>
      </xdr:nvSpPr>
      <xdr:spPr>
        <a:xfrm>
          <a:off x="0" y="45653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49588" cy="264560"/>
    <xdr:sp macro="" textlink="">
      <xdr:nvSpPr>
        <xdr:cNvPr id="131" name="6 CuadroTexto">
          <a:extLst>
            <a:ext uri="{FF2B5EF4-FFF2-40B4-BE49-F238E27FC236}">
              <a16:creationId xmlns:a16="http://schemas.microsoft.com/office/drawing/2014/main" id="{B31481AA-25FA-4AC2-8494-D16162B9BB23}"/>
            </a:ext>
          </a:extLst>
        </xdr:cNvPr>
        <xdr:cNvSpPr txBox="1"/>
      </xdr:nvSpPr>
      <xdr:spPr>
        <a:xfrm>
          <a:off x="0" y="45653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49588" cy="264560"/>
    <xdr:sp macro="" textlink="">
      <xdr:nvSpPr>
        <xdr:cNvPr id="132" name="5 CuadroTexto">
          <a:extLst>
            <a:ext uri="{FF2B5EF4-FFF2-40B4-BE49-F238E27FC236}">
              <a16:creationId xmlns:a16="http://schemas.microsoft.com/office/drawing/2014/main" id="{6CE8BB99-05CC-4E6D-A548-4E1F95EC9192}"/>
            </a:ext>
          </a:extLst>
        </xdr:cNvPr>
        <xdr:cNvSpPr txBox="1"/>
      </xdr:nvSpPr>
      <xdr:spPr>
        <a:xfrm>
          <a:off x="0" y="45653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49588" cy="264560"/>
    <xdr:sp macro="" textlink="">
      <xdr:nvSpPr>
        <xdr:cNvPr id="133" name="6 CuadroTexto">
          <a:extLst>
            <a:ext uri="{FF2B5EF4-FFF2-40B4-BE49-F238E27FC236}">
              <a16:creationId xmlns:a16="http://schemas.microsoft.com/office/drawing/2014/main" id="{AC0FA2FA-82D2-4B8B-B5C1-87B8112661AE}"/>
            </a:ext>
          </a:extLst>
        </xdr:cNvPr>
        <xdr:cNvSpPr txBox="1"/>
      </xdr:nvSpPr>
      <xdr:spPr>
        <a:xfrm>
          <a:off x="0" y="45653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134" name="5 CuadroTexto">
          <a:extLst>
            <a:ext uri="{FF2B5EF4-FFF2-40B4-BE49-F238E27FC236}">
              <a16:creationId xmlns:a16="http://schemas.microsoft.com/office/drawing/2014/main" id="{F0D462FD-A198-496C-87D5-B758140EFB64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135" name="6 CuadroTexto">
          <a:extLst>
            <a:ext uri="{FF2B5EF4-FFF2-40B4-BE49-F238E27FC236}">
              <a16:creationId xmlns:a16="http://schemas.microsoft.com/office/drawing/2014/main" id="{60F5D0E9-FEBF-4ED6-BF73-CFC8608F1B90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136" name="5 CuadroTexto">
          <a:extLst>
            <a:ext uri="{FF2B5EF4-FFF2-40B4-BE49-F238E27FC236}">
              <a16:creationId xmlns:a16="http://schemas.microsoft.com/office/drawing/2014/main" id="{FF5B5E0A-F643-4E3B-95E6-7D17184F668F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137" name="6 CuadroTexto">
          <a:extLst>
            <a:ext uri="{FF2B5EF4-FFF2-40B4-BE49-F238E27FC236}">
              <a16:creationId xmlns:a16="http://schemas.microsoft.com/office/drawing/2014/main" id="{81FA045A-D45E-4D1E-99C1-DE6F0C329300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138" name="5 CuadroTexto">
          <a:extLst>
            <a:ext uri="{FF2B5EF4-FFF2-40B4-BE49-F238E27FC236}">
              <a16:creationId xmlns:a16="http://schemas.microsoft.com/office/drawing/2014/main" id="{2D153FCF-AAA0-4BE2-9CB5-89AC5A5A84A0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139" name="6 CuadroTexto">
          <a:extLst>
            <a:ext uri="{FF2B5EF4-FFF2-40B4-BE49-F238E27FC236}">
              <a16:creationId xmlns:a16="http://schemas.microsoft.com/office/drawing/2014/main" id="{400E6395-E242-4D04-A858-B8A9A642280B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140" name="5 CuadroTexto">
          <a:extLst>
            <a:ext uri="{FF2B5EF4-FFF2-40B4-BE49-F238E27FC236}">
              <a16:creationId xmlns:a16="http://schemas.microsoft.com/office/drawing/2014/main" id="{26CA8004-1E87-4E9A-93C6-2E7612333E44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49588" cy="264560"/>
    <xdr:sp macro="" textlink="">
      <xdr:nvSpPr>
        <xdr:cNvPr id="141" name="6 CuadroTexto">
          <a:extLst>
            <a:ext uri="{FF2B5EF4-FFF2-40B4-BE49-F238E27FC236}">
              <a16:creationId xmlns:a16="http://schemas.microsoft.com/office/drawing/2014/main" id="{D0EE4439-09E5-467B-81A3-C323A710D41A}"/>
            </a:ext>
          </a:extLst>
        </xdr:cNvPr>
        <xdr:cNvSpPr txBox="1"/>
      </xdr:nvSpPr>
      <xdr:spPr>
        <a:xfrm>
          <a:off x="0" y="45843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42" name="5 CuadroTexto">
          <a:extLst>
            <a:ext uri="{FF2B5EF4-FFF2-40B4-BE49-F238E27FC236}">
              <a16:creationId xmlns:a16="http://schemas.microsoft.com/office/drawing/2014/main" id="{0B3200EA-76C0-4A26-A2E8-82CD2A16EA71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43" name="6 CuadroTexto">
          <a:extLst>
            <a:ext uri="{FF2B5EF4-FFF2-40B4-BE49-F238E27FC236}">
              <a16:creationId xmlns:a16="http://schemas.microsoft.com/office/drawing/2014/main" id="{628FD8ED-DA1D-46B3-8A12-922FB7FABE31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44" name="5 CuadroTexto">
          <a:extLst>
            <a:ext uri="{FF2B5EF4-FFF2-40B4-BE49-F238E27FC236}">
              <a16:creationId xmlns:a16="http://schemas.microsoft.com/office/drawing/2014/main" id="{C6555C5E-ED50-4D28-81FE-5B1F38EC1A5B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45" name="6 CuadroTexto">
          <a:extLst>
            <a:ext uri="{FF2B5EF4-FFF2-40B4-BE49-F238E27FC236}">
              <a16:creationId xmlns:a16="http://schemas.microsoft.com/office/drawing/2014/main" id="{CEBE540D-927A-41BE-8081-FB06BAFE75A8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46" name="5 CuadroTexto">
          <a:extLst>
            <a:ext uri="{FF2B5EF4-FFF2-40B4-BE49-F238E27FC236}">
              <a16:creationId xmlns:a16="http://schemas.microsoft.com/office/drawing/2014/main" id="{5CE8397F-B5E7-4231-858C-4E40C10AC535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47" name="6 CuadroTexto">
          <a:extLst>
            <a:ext uri="{FF2B5EF4-FFF2-40B4-BE49-F238E27FC236}">
              <a16:creationId xmlns:a16="http://schemas.microsoft.com/office/drawing/2014/main" id="{B54A627A-0BDA-459D-A428-C0D2C4D6F75F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48" name="5 CuadroTexto">
          <a:extLst>
            <a:ext uri="{FF2B5EF4-FFF2-40B4-BE49-F238E27FC236}">
              <a16:creationId xmlns:a16="http://schemas.microsoft.com/office/drawing/2014/main" id="{D24AEE35-EC9F-4E48-AED4-E61071D80D1A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49" name="6 CuadroTexto">
          <a:extLst>
            <a:ext uri="{FF2B5EF4-FFF2-40B4-BE49-F238E27FC236}">
              <a16:creationId xmlns:a16="http://schemas.microsoft.com/office/drawing/2014/main" id="{DA77C58F-D60E-46A2-8330-D3574E6B2333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50" name="5 CuadroTexto">
          <a:extLst>
            <a:ext uri="{FF2B5EF4-FFF2-40B4-BE49-F238E27FC236}">
              <a16:creationId xmlns:a16="http://schemas.microsoft.com/office/drawing/2014/main" id="{21390814-6353-4E19-A36F-3CB5313059EA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51" name="6 CuadroTexto">
          <a:extLst>
            <a:ext uri="{FF2B5EF4-FFF2-40B4-BE49-F238E27FC236}">
              <a16:creationId xmlns:a16="http://schemas.microsoft.com/office/drawing/2014/main" id="{CD76493D-9323-4F0F-8964-BA4CF2F8A95A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52" name="5 CuadroTexto">
          <a:extLst>
            <a:ext uri="{FF2B5EF4-FFF2-40B4-BE49-F238E27FC236}">
              <a16:creationId xmlns:a16="http://schemas.microsoft.com/office/drawing/2014/main" id="{F7263990-DE37-447B-BCB8-720D7BCF56AD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53" name="6 CuadroTexto">
          <a:extLst>
            <a:ext uri="{FF2B5EF4-FFF2-40B4-BE49-F238E27FC236}">
              <a16:creationId xmlns:a16="http://schemas.microsoft.com/office/drawing/2014/main" id="{1E336C4B-A432-4A53-B62C-8C976052FA5C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54" name="5 CuadroTexto">
          <a:extLst>
            <a:ext uri="{FF2B5EF4-FFF2-40B4-BE49-F238E27FC236}">
              <a16:creationId xmlns:a16="http://schemas.microsoft.com/office/drawing/2014/main" id="{1DD7AE49-13DB-4BB0-B0B6-BAA60F73EF14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55" name="6 CuadroTexto">
          <a:extLst>
            <a:ext uri="{FF2B5EF4-FFF2-40B4-BE49-F238E27FC236}">
              <a16:creationId xmlns:a16="http://schemas.microsoft.com/office/drawing/2014/main" id="{0E90D2A3-EB09-438B-9B03-7969A87E2461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56" name="5 CuadroTexto">
          <a:extLst>
            <a:ext uri="{FF2B5EF4-FFF2-40B4-BE49-F238E27FC236}">
              <a16:creationId xmlns:a16="http://schemas.microsoft.com/office/drawing/2014/main" id="{FE9DFD83-0EFA-46A2-AF43-79A4241534F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57" name="6 CuadroTexto">
          <a:extLst>
            <a:ext uri="{FF2B5EF4-FFF2-40B4-BE49-F238E27FC236}">
              <a16:creationId xmlns:a16="http://schemas.microsoft.com/office/drawing/2014/main" id="{D0EAF075-FCED-458C-9B04-560C510283E4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58" name="5 CuadroTexto">
          <a:extLst>
            <a:ext uri="{FF2B5EF4-FFF2-40B4-BE49-F238E27FC236}">
              <a16:creationId xmlns:a16="http://schemas.microsoft.com/office/drawing/2014/main" id="{9D16F986-3294-4697-A0D7-EB7211CF185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59" name="6 CuadroTexto">
          <a:extLst>
            <a:ext uri="{FF2B5EF4-FFF2-40B4-BE49-F238E27FC236}">
              <a16:creationId xmlns:a16="http://schemas.microsoft.com/office/drawing/2014/main" id="{E5946081-73B9-4458-9060-026F657C0BCF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0" name="5 CuadroTexto">
          <a:extLst>
            <a:ext uri="{FF2B5EF4-FFF2-40B4-BE49-F238E27FC236}">
              <a16:creationId xmlns:a16="http://schemas.microsoft.com/office/drawing/2014/main" id="{DE497FAB-6533-481F-947B-B0854FF7019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1" name="6 CuadroTexto">
          <a:extLst>
            <a:ext uri="{FF2B5EF4-FFF2-40B4-BE49-F238E27FC236}">
              <a16:creationId xmlns:a16="http://schemas.microsoft.com/office/drawing/2014/main" id="{C2C424D9-E29E-4F56-8643-BF2E1068C39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2" name="5 CuadroTexto">
          <a:extLst>
            <a:ext uri="{FF2B5EF4-FFF2-40B4-BE49-F238E27FC236}">
              <a16:creationId xmlns:a16="http://schemas.microsoft.com/office/drawing/2014/main" id="{E509DAE6-3FA8-4B2C-B616-90B7B2F5445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3" name="6 CuadroTexto">
          <a:extLst>
            <a:ext uri="{FF2B5EF4-FFF2-40B4-BE49-F238E27FC236}">
              <a16:creationId xmlns:a16="http://schemas.microsoft.com/office/drawing/2014/main" id="{764A4859-736E-484E-8E31-BABDE63DE61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4" name="5 CuadroTexto">
          <a:extLst>
            <a:ext uri="{FF2B5EF4-FFF2-40B4-BE49-F238E27FC236}">
              <a16:creationId xmlns:a16="http://schemas.microsoft.com/office/drawing/2014/main" id="{43796026-5A1A-40F3-90D2-982541B01B75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5" name="6 CuadroTexto">
          <a:extLst>
            <a:ext uri="{FF2B5EF4-FFF2-40B4-BE49-F238E27FC236}">
              <a16:creationId xmlns:a16="http://schemas.microsoft.com/office/drawing/2014/main" id="{4EA60A64-AB2E-4E0D-BD72-B0C810E96C5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6" name="5 CuadroTexto">
          <a:extLst>
            <a:ext uri="{FF2B5EF4-FFF2-40B4-BE49-F238E27FC236}">
              <a16:creationId xmlns:a16="http://schemas.microsoft.com/office/drawing/2014/main" id="{2056810A-E4D8-4023-9B58-DF567CC9CC1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7" name="6 CuadroTexto">
          <a:extLst>
            <a:ext uri="{FF2B5EF4-FFF2-40B4-BE49-F238E27FC236}">
              <a16:creationId xmlns:a16="http://schemas.microsoft.com/office/drawing/2014/main" id="{695995F9-2BD5-4954-B61C-A2BDEAC009DF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8" name="5 CuadroTexto">
          <a:extLst>
            <a:ext uri="{FF2B5EF4-FFF2-40B4-BE49-F238E27FC236}">
              <a16:creationId xmlns:a16="http://schemas.microsoft.com/office/drawing/2014/main" id="{7BE8D2FD-B4A2-4AFF-87AD-C846F154861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69" name="6 CuadroTexto">
          <a:extLst>
            <a:ext uri="{FF2B5EF4-FFF2-40B4-BE49-F238E27FC236}">
              <a16:creationId xmlns:a16="http://schemas.microsoft.com/office/drawing/2014/main" id="{526699B5-86CD-42CF-8D5C-B8E37149DB8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70" name="5 CuadroTexto">
          <a:extLst>
            <a:ext uri="{FF2B5EF4-FFF2-40B4-BE49-F238E27FC236}">
              <a16:creationId xmlns:a16="http://schemas.microsoft.com/office/drawing/2014/main" id="{5DBCD8AC-F7CA-4DE8-823D-63B701242555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71" name="6 CuadroTexto">
          <a:extLst>
            <a:ext uri="{FF2B5EF4-FFF2-40B4-BE49-F238E27FC236}">
              <a16:creationId xmlns:a16="http://schemas.microsoft.com/office/drawing/2014/main" id="{EB193954-FAF5-4617-983C-D777E229EC35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72" name="5 CuadroTexto">
          <a:extLst>
            <a:ext uri="{FF2B5EF4-FFF2-40B4-BE49-F238E27FC236}">
              <a16:creationId xmlns:a16="http://schemas.microsoft.com/office/drawing/2014/main" id="{4B9B8B37-242B-43D4-9639-706523F35E5F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73" name="6 CuadroTexto">
          <a:extLst>
            <a:ext uri="{FF2B5EF4-FFF2-40B4-BE49-F238E27FC236}">
              <a16:creationId xmlns:a16="http://schemas.microsoft.com/office/drawing/2014/main" id="{C410C101-340C-4B08-B8F2-36731890C19D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74" name="5 CuadroTexto">
          <a:extLst>
            <a:ext uri="{FF2B5EF4-FFF2-40B4-BE49-F238E27FC236}">
              <a16:creationId xmlns:a16="http://schemas.microsoft.com/office/drawing/2014/main" id="{0A5A3FEA-E25F-4C1F-B5E9-5BDCCB6ECC39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75" name="6 CuadroTexto">
          <a:extLst>
            <a:ext uri="{FF2B5EF4-FFF2-40B4-BE49-F238E27FC236}">
              <a16:creationId xmlns:a16="http://schemas.microsoft.com/office/drawing/2014/main" id="{528595D6-9BDB-4836-9780-B4040BDEA62A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76" name="5 CuadroTexto">
          <a:extLst>
            <a:ext uri="{FF2B5EF4-FFF2-40B4-BE49-F238E27FC236}">
              <a16:creationId xmlns:a16="http://schemas.microsoft.com/office/drawing/2014/main" id="{38128AB5-7931-4807-84AF-835C74507F6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177" name="6 CuadroTexto">
          <a:extLst>
            <a:ext uri="{FF2B5EF4-FFF2-40B4-BE49-F238E27FC236}">
              <a16:creationId xmlns:a16="http://schemas.microsoft.com/office/drawing/2014/main" id="{BB66BC12-9CDA-403D-809D-F1874127C1C4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78" name="5 CuadroTexto">
          <a:extLst>
            <a:ext uri="{FF2B5EF4-FFF2-40B4-BE49-F238E27FC236}">
              <a16:creationId xmlns:a16="http://schemas.microsoft.com/office/drawing/2014/main" id="{6C15B0A5-53CD-4646-B60A-253E95F51F60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79" name="6 CuadroTexto">
          <a:extLst>
            <a:ext uri="{FF2B5EF4-FFF2-40B4-BE49-F238E27FC236}">
              <a16:creationId xmlns:a16="http://schemas.microsoft.com/office/drawing/2014/main" id="{ACE7C45A-FACF-4095-831C-230E7C92B143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0" name="5 CuadroTexto">
          <a:extLst>
            <a:ext uri="{FF2B5EF4-FFF2-40B4-BE49-F238E27FC236}">
              <a16:creationId xmlns:a16="http://schemas.microsoft.com/office/drawing/2014/main" id="{28B51A66-155A-4DDD-A852-357D0A06644B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1" name="6 CuadroTexto">
          <a:extLst>
            <a:ext uri="{FF2B5EF4-FFF2-40B4-BE49-F238E27FC236}">
              <a16:creationId xmlns:a16="http://schemas.microsoft.com/office/drawing/2014/main" id="{10469C28-5A8A-4034-A604-ABC2ED36AA6A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2" name="5 CuadroTexto">
          <a:extLst>
            <a:ext uri="{FF2B5EF4-FFF2-40B4-BE49-F238E27FC236}">
              <a16:creationId xmlns:a16="http://schemas.microsoft.com/office/drawing/2014/main" id="{212BCE4D-DF9C-4F85-89EC-12B1887FC791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3" name="6 CuadroTexto">
          <a:extLst>
            <a:ext uri="{FF2B5EF4-FFF2-40B4-BE49-F238E27FC236}">
              <a16:creationId xmlns:a16="http://schemas.microsoft.com/office/drawing/2014/main" id="{6955ECE2-CBFB-4B60-8BB7-0C39B3985062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4" name="5 CuadroTexto">
          <a:extLst>
            <a:ext uri="{FF2B5EF4-FFF2-40B4-BE49-F238E27FC236}">
              <a16:creationId xmlns:a16="http://schemas.microsoft.com/office/drawing/2014/main" id="{282DEAFB-39F6-4180-A859-DF0E08BBC3EB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5" name="6 CuadroTexto">
          <a:extLst>
            <a:ext uri="{FF2B5EF4-FFF2-40B4-BE49-F238E27FC236}">
              <a16:creationId xmlns:a16="http://schemas.microsoft.com/office/drawing/2014/main" id="{249D840F-7286-4AF1-B2C6-13D7BF244A96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6" name="5 CuadroTexto">
          <a:extLst>
            <a:ext uri="{FF2B5EF4-FFF2-40B4-BE49-F238E27FC236}">
              <a16:creationId xmlns:a16="http://schemas.microsoft.com/office/drawing/2014/main" id="{BD58F0CD-A3EF-4C13-8AA8-DDA24AFFC1E2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7" name="6 CuadroTexto">
          <a:extLst>
            <a:ext uri="{FF2B5EF4-FFF2-40B4-BE49-F238E27FC236}">
              <a16:creationId xmlns:a16="http://schemas.microsoft.com/office/drawing/2014/main" id="{3F6A3DAA-FF63-4599-9625-836D41024AB6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8" name="5 CuadroTexto">
          <a:extLst>
            <a:ext uri="{FF2B5EF4-FFF2-40B4-BE49-F238E27FC236}">
              <a16:creationId xmlns:a16="http://schemas.microsoft.com/office/drawing/2014/main" id="{AE7BF631-2A53-450F-AB1A-35693DB27A48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189" name="6 CuadroTexto">
          <a:extLst>
            <a:ext uri="{FF2B5EF4-FFF2-40B4-BE49-F238E27FC236}">
              <a16:creationId xmlns:a16="http://schemas.microsoft.com/office/drawing/2014/main" id="{D075CD5F-2193-4219-9A4E-1A29B7E1C203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90" name="5 CuadroTexto">
          <a:extLst>
            <a:ext uri="{FF2B5EF4-FFF2-40B4-BE49-F238E27FC236}">
              <a16:creationId xmlns:a16="http://schemas.microsoft.com/office/drawing/2014/main" id="{B51E3C9F-1BD5-41FC-A564-30558D61DC0B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91" name="6 CuadroTexto">
          <a:extLst>
            <a:ext uri="{FF2B5EF4-FFF2-40B4-BE49-F238E27FC236}">
              <a16:creationId xmlns:a16="http://schemas.microsoft.com/office/drawing/2014/main" id="{10C103FB-1D2E-4626-8FD6-CDFB442C8F64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92" name="5 CuadroTexto">
          <a:extLst>
            <a:ext uri="{FF2B5EF4-FFF2-40B4-BE49-F238E27FC236}">
              <a16:creationId xmlns:a16="http://schemas.microsoft.com/office/drawing/2014/main" id="{AFA4011D-D22A-4AE7-B54C-6CAD699F9C25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93" name="6 CuadroTexto">
          <a:extLst>
            <a:ext uri="{FF2B5EF4-FFF2-40B4-BE49-F238E27FC236}">
              <a16:creationId xmlns:a16="http://schemas.microsoft.com/office/drawing/2014/main" id="{D57FF247-F17F-468B-985A-E7D29B1395BC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94" name="5 CuadroTexto">
          <a:extLst>
            <a:ext uri="{FF2B5EF4-FFF2-40B4-BE49-F238E27FC236}">
              <a16:creationId xmlns:a16="http://schemas.microsoft.com/office/drawing/2014/main" id="{3567C9F9-9FF6-4FD2-84F3-321A1BDB2C6F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95" name="6 CuadroTexto">
          <a:extLst>
            <a:ext uri="{FF2B5EF4-FFF2-40B4-BE49-F238E27FC236}">
              <a16:creationId xmlns:a16="http://schemas.microsoft.com/office/drawing/2014/main" id="{CAEED6CD-5352-4EE5-A193-295B39910966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96" name="5 CuadroTexto">
          <a:extLst>
            <a:ext uri="{FF2B5EF4-FFF2-40B4-BE49-F238E27FC236}">
              <a16:creationId xmlns:a16="http://schemas.microsoft.com/office/drawing/2014/main" id="{55E2E10A-3ECA-4137-9183-BB0CCA76E6F1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197" name="6 CuadroTexto">
          <a:extLst>
            <a:ext uri="{FF2B5EF4-FFF2-40B4-BE49-F238E27FC236}">
              <a16:creationId xmlns:a16="http://schemas.microsoft.com/office/drawing/2014/main" id="{2EE89D8D-AF6B-43E1-ACB2-1393AA892955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98" name="5 CuadroTexto">
          <a:extLst>
            <a:ext uri="{FF2B5EF4-FFF2-40B4-BE49-F238E27FC236}">
              <a16:creationId xmlns:a16="http://schemas.microsoft.com/office/drawing/2014/main" id="{0EA86F7F-F405-461F-B9A0-0E5C3667BE58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199" name="6 CuadroTexto">
          <a:extLst>
            <a:ext uri="{FF2B5EF4-FFF2-40B4-BE49-F238E27FC236}">
              <a16:creationId xmlns:a16="http://schemas.microsoft.com/office/drawing/2014/main" id="{F882DD5B-0CCA-4BF9-A96E-34D72450B013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0" name="5 CuadroTexto">
          <a:extLst>
            <a:ext uri="{FF2B5EF4-FFF2-40B4-BE49-F238E27FC236}">
              <a16:creationId xmlns:a16="http://schemas.microsoft.com/office/drawing/2014/main" id="{6850443E-5DF1-4DF9-900C-E62A02B757F4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1" name="6 CuadroTexto">
          <a:extLst>
            <a:ext uri="{FF2B5EF4-FFF2-40B4-BE49-F238E27FC236}">
              <a16:creationId xmlns:a16="http://schemas.microsoft.com/office/drawing/2014/main" id="{4464078C-C8BA-415B-954F-F8D53A0D33D2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2" name="5 CuadroTexto">
          <a:extLst>
            <a:ext uri="{FF2B5EF4-FFF2-40B4-BE49-F238E27FC236}">
              <a16:creationId xmlns:a16="http://schemas.microsoft.com/office/drawing/2014/main" id="{CF432E20-B0A8-43DE-8E69-ABAF604C3036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3" name="6 CuadroTexto">
          <a:extLst>
            <a:ext uri="{FF2B5EF4-FFF2-40B4-BE49-F238E27FC236}">
              <a16:creationId xmlns:a16="http://schemas.microsoft.com/office/drawing/2014/main" id="{BC7BA40E-F047-4CDB-9AFD-B70EC593D381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4" name="5 CuadroTexto">
          <a:extLst>
            <a:ext uri="{FF2B5EF4-FFF2-40B4-BE49-F238E27FC236}">
              <a16:creationId xmlns:a16="http://schemas.microsoft.com/office/drawing/2014/main" id="{F1C7AA8E-51FA-40DA-84C1-E24B3F01048C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5" name="6 CuadroTexto">
          <a:extLst>
            <a:ext uri="{FF2B5EF4-FFF2-40B4-BE49-F238E27FC236}">
              <a16:creationId xmlns:a16="http://schemas.microsoft.com/office/drawing/2014/main" id="{AE85A438-ABC3-4D01-A6BF-66F9C00DD142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6" name="5 CuadroTexto">
          <a:extLst>
            <a:ext uri="{FF2B5EF4-FFF2-40B4-BE49-F238E27FC236}">
              <a16:creationId xmlns:a16="http://schemas.microsoft.com/office/drawing/2014/main" id="{6BE160DB-08E6-4930-A1B7-9647968E303D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7" name="6 CuadroTexto">
          <a:extLst>
            <a:ext uri="{FF2B5EF4-FFF2-40B4-BE49-F238E27FC236}">
              <a16:creationId xmlns:a16="http://schemas.microsoft.com/office/drawing/2014/main" id="{CE091A39-3C21-42A5-9712-84937AE80DCA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8" name="5 CuadroTexto">
          <a:extLst>
            <a:ext uri="{FF2B5EF4-FFF2-40B4-BE49-F238E27FC236}">
              <a16:creationId xmlns:a16="http://schemas.microsoft.com/office/drawing/2014/main" id="{68DF7639-9676-48D4-94F5-CF9B6BB7B35C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09" name="6 CuadroTexto">
          <a:extLst>
            <a:ext uri="{FF2B5EF4-FFF2-40B4-BE49-F238E27FC236}">
              <a16:creationId xmlns:a16="http://schemas.microsoft.com/office/drawing/2014/main" id="{BE662C3B-0DBD-4E33-8F16-046052603EC2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10" name="5 CuadroTexto">
          <a:extLst>
            <a:ext uri="{FF2B5EF4-FFF2-40B4-BE49-F238E27FC236}">
              <a16:creationId xmlns:a16="http://schemas.microsoft.com/office/drawing/2014/main" id="{60AAD11E-849D-4DAC-A689-CD31C396056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11" name="6 CuadroTexto">
          <a:extLst>
            <a:ext uri="{FF2B5EF4-FFF2-40B4-BE49-F238E27FC236}">
              <a16:creationId xmlns:a16="http://schemas.microsoft.com/office/drawing/2014/main" id="{F143708B-EDA5-423D-AE37-F65150BF8879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12" name="5 CuadroTexto">
          <a:extLst>
            <a:ext uri="{FF2B5EF4-FFF2-40B4-BE49-F238E27FC236}">
              <a16:creationId xmlns:a16="http://schemas.microsoft.com/office/drawing/2014/main" id="{3EC802C5-B397-4448-A277-93C6F490D259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13" name="6 CuadroTexto">
          <a:extLst>
            <a:ext uri="{FF2B5EF4-FFF2-40B4-BE49-F238E27FC236}">
              <a16:creationId xmlns:a16="http://schemas.microsoft.com/office/drawing/2014/main" id="{81548D69-CC93-4AC7-85A3-957C2D72EFBE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14" name="5 CuadroTexto">
          <a:extLst>
            <a:ext uri="{FF2B5EF4-FFF2-40B4-BE49-F238E27FC236}">
              <a16:creationId xmlns:a16="http://schemas.microsoft.com/office/drawing/2014/main" id="{CE03601A-D577-49E2-8A13-76F3D6E423F1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15" name="6 CuadroTexto">
          <a:extLst>
            <a:ext uri="{FF2B5EF4-FFF2-40B4-BE49-F238E27FC236}">
              <a16:creationId xmlns:a16="http://schemas.microsoft.com/office/drawing/2014/main" id="{2681B7B5-DF72-4D04-93F7-4929CE253FE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16" name="5 CuadroTexto">
          <a:extLst>
            <a:ext uri="{FF2B5EF4-FFF2-40B4-BE49-F238E27FC236}">
              <a16:creationId xmlns:a16="http://schemas.microsoft.com/office/drawing/2014/main" id="{EF20C963-6DDE-4D93-B2ED-FAB03E85885A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17" name="6 CuadroTexto">
          <a:extLst>
            <a:ext uri="{FF2B5EF4-FFF2-40B4-BE49-F238E27FC236}">
              <a16:creationId xmlns:a16="http://schemas.microsoft.com/office/drawing/2014/main" id="{DF44653A-C74C-457B-B3F5-3C955C911D21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18" name="5 CuadroTexto">
          <a:extLst>
            <a:ext uri="{FF2B5EF4-FFF2-40B4-BE49-F238E27FC236}">
              <a16:creationId xmlns:a16="http://schemas.microsoft.com/office/drawing/2014/main" id="{576C5BF9-BE7A-4A71-AB04-77611C464712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19" name="6 CuadroTexto">
          <a:extLst>
            <a:ext uri="{FF2B5EF4-FFF2-40B4-BE49-F238E27FC236}">
              <a16:creationId xmlns:a16="http://schemas.microsoft.com/office/drawing/2014/main" id="{A0FD56C4-D340-4586-ADCB-909E1B49EC08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20" name="5 CuadroTexto">
          <a:extLst>
            <a:ext uri="{FF2B5EF4-FFF2-40B4-BE49-F238E27FC236}">
              <a16:creationId xmlns:a16="http://schemas.microsoft.com/office/drawing/2014/main" id="{6448CE29-FDAF-41B8-82F7-8E995A7EA5DB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21" name="6 CuadroTexto">
          <a:extLst>
            <a:ext uri="{FF2B5EF4-FFF2-40B4-BE49-F238E27FC236}">
              <a16:creationId xmlns:a16="http://schemas.microsoft.com/office/drawing/2014/main" id="{BEFBCED5-76F2-4A79-8125-922BFBD296DD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22" name="5 CuadroTexto">
          <a:extLst>
            <a:ext uri="{FF2B5EF4-FFF2-40B4-BE49-F238E27FC236}">
              <a16:creationId xmlns:a16="http://schemas.microsoft.com/office/drawing/2014/main" id="{0EA3526D-2978-4C52-A010-AA3B1852B289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23" name="6 CuadroTexto">
          <a:extLst>
            <a:ext uri="{FF2B5EF4-FFF2-40B4-BE49-F238E27FC236}">
              <a16:creationId xmlns:a16="http://schemas.microsoft.com/office/drawing/2014/main" id="{57AA224D-E5CA-4793-B745-08F5FA2A8699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24" name="5 CuadroTexto">
          <a:extLst>
            <a:ext uri="{FF2B5EF4-FFF2-40B4-BE49-F238E27FC236}">
              <a16:creationId xmlns:a16="http://schemas.microsoft.com/office/drawing/2014/main" id="{AE36490F-840C-4853-A2A5-86DEDDF5A392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49588" cy="264560"/>
    <xdr:sp macro="" textlink="">
      <xdr:nvSpPr>
        <xdr:cNvPr id="225" name="6 CuadroTexto">
          <a:extLst>
            <a:ext uri="{FF2B5EF4-FFF2-40B4-BE49-F238E27FC236}">
              <a16:creationId xmlns:a16="http://schemas.microsoft.com/office/drawing/2014/main" id="{318E96F2-B87D-441B-AFC7-8F91C3F6657A}"/>
            </a:ext>
          </a:extLst>
        </xdr:cNvPr>
        <xdr:cNvSpPr txBox="1"/>
      </xdr:nvSpPr>
      <xdr:spPr>
        <a:xfrm>
          <a:off x="0" y="46034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26" name="5 CuadroTexto">
          <a:extLst>
            <a:ext uri="{FF2B5EF4-FFF2-40B4-BE49-F238E27FC236}">
              <a16:creationId xmlns:a16="http://schemas.microsoft.com/office/drawing/2014/main" id="{1C11FC38-ABED-41AB-91E7-416B5230C9B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27" name="6 CuadroTexto">
          <a:extLst>
            <a:ext uri="{FF2B5EF4-FFF2-40B4-BE49-F238E27FC236}">
              <a16:creationId xmlns:a16="http://schemas.microsoft.com/office/drawing/2014/main" id="{B5801B64-CCE7-433A-B0A9-ADCB5A50244E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28" name="5 CuadroTexto">
          <a:extLst>
            <a:ext uri="{FF2B5EF4-FFF2-40B4-BE49-F238E27FC236}">
              <a16:creationId xmlns:a16="http://schemas.microsoft.com/office/drawing/2014/main" id="{E983C978-ABB1-4314-A497-7A4150C471D1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29" name="6 CuadroTexto">
          <a:extLst>
            <a:ext uri="{FF2B5EF4-FFF2-40B4-BE49-F238E27FC236}">
              <a16:creationId xmlns:a16="http://schemas.microsoft.com/office/drawing/2014/main" id="{1EF5A993-46B9-42A1-9712-1273140871CC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0" name="5 CuadroTexto">
          <a:extLst>
            <a:ext uri="{FF2B5EF4-FFF2-40B4-BE49-F238E27FC236}">
              <a16:creationId xmlns:a16="http://schemas.microsoft.com/office/drawing/2014/main" id="{E7A926DA-00A8-4B06-A1E8-8B8400794C86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1" name="6 CuadroTexto">
          <a:extLst>
            <a:ext uri="{FF2B5EF4-FFF2-40B4-BE49-F238E27FC236}">
              <a16:creationId xmlns:a16="http://schemas.microsoft.com/office/drawing/2014/main" id="{324B37AF-1C51-4B52-9244-2CEA15B478BA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2" name="5 CuadroTexto">
          <a:extLst>
            <a:ext uri="{FF2B5EF4-FFF2-40B4-BE49-F238E27FC236}">
              <a16:creationId xmlns:a16="http://schemas.microsoft.com/office/drawing/2014/main" id="{ABB4BFF5-440C-4C5D-9D5E-4EB381771AB0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3" name="6 CuadroTexto">
          <a:extLst>
            <a:ext uri="{FF2B5EF4-FFF2-40B4-BE49-F238E27FC236}">
              <a16:creationId xmlns:a16="http://schemas.microsoft.com/office/drawing/2014/main" id="{D4AFDC0F-3BB6-4384-9D11-27576C647165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4" name="5 CuadroTexto">
          <a:extLst>
            <a:ext uri="{FF2B5EF4-FFF2-40B4-BE49-F238E27FC236}">
              <a16:creationId xmlns:a16="http://schemas.microsoft.com/office/drawing/2014/main" id="{AB212CDE-F7C8-49C1-A5BA-0140AE94963C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5" name="6 CuadroTexto">
          <a:extLst>
            <a:ext uri="{FF2B5EF4-FFF2-40B4-BE49-F238E27FC236}">
              <a16:creationId xmlns:a16="http://schemas.microsoft.com/office/drawing/2014/main" id="{6A90067E-E9BF-47FF-BCEC-B8078D9EADBB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6" name="5 CuadroTexto">
          <a:extLst>
            <a:ext uri="{FF2B5EF4-FFF2-40B4-BE49-F238E27FC236}">
              <a16:creationId xmlns:a16="http://schemas.microsoft.com/office/drawing/2014/main" id="{D90FD0EC-D842-4BA6-BC87-B9BC79E10FAB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7" name="6 CuadroTexto">
          <a:extLst>
            <a:ext uri="{FF2B5EF4-FFF2-40B4-BE49-F238E27FC236}">
              <a16:creationId xmlns:a16="http://schemas.microsoft.com/office/drawing/2014/main" id="{83B0ABBA-41E7-48A2-BB39-3F7BBE3EF08F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8" name="5 CuadroTexto">
          <a:extLst>
            <a:ext uri="{FF2B5EF4-FFF2-40B4-BE49-F238E27FC236}">
              <a16:creationId xmlns:a16="http://schemas.microsoft.com/office/drawing/2014/main" id="{653145C0-1595-4E22-95E0-74F290F3A892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39" name="6 CuadroTexto">
          <a:extLst>
            <a:ext uri="{FF2B5EF4-FFF2-40B4-BE49-F238E27FC236}">
              <a16:creationId xmlns:a16="http://schemas.microsoft.com/office/drawing/2014/main" id="{57849C7F-368F-49AB-9DD4-42A16DCB0E56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0" name="5 CuadroTexto">
          <a:extLst>
            <a:ext uri="{FF2B5EF4-FFF2-40B4-BE49-F238E27FC236}">
              <a16:creationId xmlns:a16="http://schemas.microsoft.com/office/drawing/2014/main" id="{7F5DB4EB-9ED4-4905-AB54-E25A9F2CBCBE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1" name="6 CuadroTexto">
          <a:extLst>
            <a:ext uri="{FF2B5EF4-FFF2-40B4-BE49-F238E27FC236}">
              <a16:creationId xmlns:a16="http://schemas.microsoft.com/office/drawing/2014/main" id="{0118F755-6C72-4612-A08B-A56F5B1099A1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2" name="5 CuadroTexto">
          <a:extLst>
            <a:ext uri="{FF2B5EF4-FFF2-40B4-BE49-F238E27FC236}">
              <a16:creationId xmlns:a16="http://schemas.microsoft.com/office/drawing/2014/main" id="{DE052907-FFD0-4D74-8C52-471C3EFA2F3D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3" name="6 CuadroTexto">
          <a:extLst>
            <a:ext uri="{FF2B5EF4-FFF2-40B4-BE49-F238E27FC236}">
              <a16:creationId xmlns:a16="http://schemas.microsoft.com/office/drawing/2014/main" id="{B791F40A-346C-4488-9057-3404CA25B018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4" name="5 CuadroTexto">
          <a:extLst>
            <a:ext uri="{FF2B5EF4-FFF2-40B4-BE49-F238E27FC236}">
              <a16:creationId xmlns:a16="http://schemas.microsoft.com/office/drawing/2014/main" id="{E840BB3E-46FE-46B9-96DF-33C7ACB42BF6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5" name="6 CuadroTexto">
          <a:extLst>
            <a:ext uri="{FF2B5EF4-FFF2-40B4-BE49-F238E27FC236}">
              <a16:creationId xmlns:a16="http://schemas.microsoft.com/office/drawing/2014/main" id="{87D392CE-2FDC-459D-8892-6E7B6006336B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6" name="5 CuadroTexto">
          <a:extLst>
            <a:ext uri="{FF2B5EF4-FFF2-40B4-BE49-F238E27FC236}">
              <a16:creationId xmlns:a16="http://schemas.microsoft.com/office/drawing/2014/main" id="{BD2456B8-AC89-4F93-B124-4B364E5D7E0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7" name="6 CuadroTexto">
          <a:extLst>
            <a:ext uri="{FF2B5EF4-FFF2-40B4-BE49-F238E27FC236}">
              <a16:creationId xmlns:a16="http://schemas.microsoft.com/office/drawing/2014/main" id="{4BB10C1A-1CCF-4740-827C-6AE29B540BD0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8" name="5 CuadroTexto">
          <a:extLst>
            <a:ext uri="{FF2B5EF4-FFF2-40B4-BE49-F238E27FC236}">
              <a16:creationId xmlns:a16="http://schemas.microsoft.com/office/drawing/2014/main" id="{6059479B-1BC6-40E4-9C3D-0F4273E6B661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49" name="6 CuadroTexto">
          <a:extLst>
            <a:ext uri="{FF2B5EF4-FFF2-40B4-BE49-F238E27FC236}">
              <a16:creationId xmlns:a16="http://schemas.microsoft.com/office/drawing/2014/main" id="{44AB5B32-E6F8-41EF-977E-2FBE9105A08D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50" name="5 CuadroTexto">
          <a:extLst>
            <a:ext uri="{FF2B5EF4-FFF2-40B4-BE49-F238E27FC236}">
              <a16:creationId xmlns:a16="http://schemas.microsoft.com/office/drawing/2014/main" id="{8A4B6C19-41EA-4503-A89E-29C4551C37CA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51" name="6 CuadroTexto">
          <a:extLst>
            <a:ext uri="{FF2B5EF4-FFF2-40B4-BE49-F238E27FC236}">
              <a16:creationId xmlns:a16="http://schemas.microsoft.com/office/drawing/2014/main" id="{AB33A54B-A339-495C-8DFA-ABB4F6383B8D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52" name="5 CuadroTexto">
          <a:extLst>
            <a:ext uri="{FF2B5EF4-FFF2-40B4-BE49-F238E27FC236}">
              <a16:creationId xmlns:a16="http://schemas.microsoft.com/office/drawing/2014/main" id="{D8F72653-D370-42EE-BF73-1D6DA3457412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53" name="6 CuadroTexto">
          <a:extLst>
            <a:ext uri="{FF2B5EF4-FFF2-40B4-BE49-F238E27FC236}">
              <a16:creationId xmlns:a16="http://schemas.microsoft.com/office/drawing/2014/main" id="{4AEE7B4D-0CB6-45BD-AEA1-B1F05F73275B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54" name="5 CuadroTexto">
          <a:extLst>
            <a:ext uri="{FF2B5EF4-FFF2-40B4-BE49-F238E27FC236}">
              <a16:creationId xmlns:a16="http://schemas.microsoft.com/office/drawing/2014/main" id="{C68652A2-D1E1-4DE1-85D0-B5A96D67E16B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55" name="6 CuadroTexto">
          <a:extLst>
            <a:ext uri="{FF2B5EF4-FFF2-40B4-BE49-F238E27FC236}">
              <a16:creationId xmlns:a16="http://schemas.microsoft.com/office/drawing/2014/main" id="{4653AFB9-429A-4ABA-B878-D9AD4D93CB13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56" name="5 CuadroTexto">
          <a:extLst>
            <a:ext uri="{FF2B5EF4-FFF2-40B4-BE49-F238E27FC236}">
              <a16:creationId xmlns:a16="http://schemas.microsoft.com/office/drawing/2014/main" id="{7614DDE9-9BD5-4FF1-8FA1-6A39AB85F830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57" name="6 CuadroTexto">
          <a:extLst>
            <a:ext uri="{FF2B5EF4-FFF2-40B4-BE49-F238E27FC236}">
              <a16:creationId xmlns:a16="http://schemas.microsoft.com/office/drawing/2014/main" id="{2D602423-C8D6-44BC-9B25-FAFEF76C7ED4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58" name="5 CuadroTexto">
          <a:extLst>
            <a:ext uri="{FF2B5EF4-FFF2-40B4-BE49-F238E27FC236}">
              <a16:creationId xmlns:a16="http://schemas.microsoft.com/office/drawing/2014/main" id="{8909067A-DA9B-424E-928D-018959756B17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59" name="6 CuadroTexto">
          <a:extLst>
            <a:ext uri="{FF2B5EF4-FFF2-40B4-BE49-F238E27FC236}">
              <a16:creationId xmlns:a16="http://schemas.microsoft.com/office/drawing/2014/main" id="{E255A10F-EC72-45F6-BAD8-7CF9589899F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60" name="5 CuadroTexto">
          <a:extLst>
            <a:ext uri="{FF2B5EF4-FFF2-40B4-BE49-F238E27FC236}">
              <a16:creationId xmlns:a16="http://schemas.microsoft.com/office/drawing/2014/main" id="{297E1EEB-4447-448D-B60A-AA3DD8C7DE6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61" name="6 CuadroTexto">
          <a:extLst>
            <a:ext uri="{FF2B5EF4-FFF2-40B4-BE49-F238E27FC236}">
              <a16:creationId xmlns:a16="http://schemas.microsoft.com/office/drawing/2014/main" id="{B2688E77-D4EE-47F0-9B3B-34C7DCB4361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62" name="5 CuadroTexto">
          <a:extLst>
            <a:ext uri="{FF2B5EF4-FFF2-40B4-BE49-F238E27FC236}">
              <a16:creationId xmlns:a16="http://schemas.microsoft.com/office/drawing/2014/main" id="{A2F23AFB-9860-4B7A-A43B-8DF45012D15A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63" name="6 CuadroTexto">
          <a:extLst>
            <a:ext uri="{FF2B5EF4-FFF2-40B4-BE49-F238E27FC236}">
              <a16:creationId xmlns:a16="http://schemas.microsoft.com/office/drawing/2014/main" id="{514A1178-AEF5-434F-886C-A5A156D68FFC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64" name="5 CuadroTexto">
          <a:extLst>
            <a:ext uri="{FF2B5EF4-FFF2-40B4-BE49-F238E27FC236}">
              <a16:creationId xmlns:a16="http://schemas.microsoft.com/office/drawing/2014/main" id="{EFD64920-7DEA-4CE7-AD7D-02E0D626EBF3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49588" cy="264560"/>
    <xdr:sp macro="" textlink="">
      <xdr:nvSpPr>
        <xdr:cNvPr id="265" name="6 CuadroTexto">
          <a:extLst>
            <a:ext uri="{FF2B5EF4-FFF2-40B4-BE49-F238E27FC236}">
              <a16:creationId xmlns:a16="http://schemas.microsoft.com/office/drawing/2014/main" id="{AD6D420A-7807-4967-B13A-2D1F83728DF5}"/>
            </a:ext>
          </a:extLst>
        </xdr:cNvPr>
        <xdr:cNvSpPr txBox="1"/>
      </xdr:nvSpPr>
      <xdr:spPr>
        <a:xfrm>
          <a:off x="0" y="46224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66" name="5 CuadroTexto">
          <a:extLst>
            <a:ext uri="{FF2B5EF4-FFF2-40B4-BE49-F238E27FC236}">
              <a16:creationId xmlns:a16="http://schemas.microsoft.com/office/drawing/2014/main" id="{C895E45F-445D-42CE-A8F6-1FF0BC0776DD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67" name="6 CuadroTexto">
          <a:extLst>
            <a:ext uri="{FF2B5EF4-FFF2-40B4-BE49-F238E27FC236}">
              <a16:creationId xmlns:a16="http://schemas.microsoft.com/office/drawing/2014/main" id="{A3663E9C-E6C2-464F-B27A-75E0F7F10A0E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68" name="5 CuadroTexto">
          <a:extLst>
            <a:ext uri="{FF2B5EF4-FFF2-40B4-BE49-F238E27FC236}">
              <a16:creationId xmlns:a16="http://schemas.microsoft.com/office/drawing/2014/main" id="{3A511157-C821-4C00-B08E-2A48805E27B4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69" name="6 CuadroTexto">
          <a:extLst>
            <a:ext uri="{FF2B5EF4-FFF2-40B4-BE49-F238E27FC236}">
              <a16:creationId xmlns:a16="http://schemas.microsoft.com/office/drawing/2014/main" id="{C7351066-FC7D-4CE4-992A-D1065F70867F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0" name="5 CuadroTexto">
          <a:extLst>
            <a:ext uri="{FF2B5EF4-FFF2-40B4-BE49-F238E27FC236}">
              <a16:creationId xmlns:a16="http://schemas.microsoft.com/office/drawing/2014/main" id="{7FF6DEE1-063B-4762-93A0-0E668DFBC402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1100B5ED-A707-4FE1-9C60-CAD2EF0068ED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2" name="5 CuadroTexto">
          <a:extLst>
            <a:ext uri="{FF2B5EF4-FFF2-40B4-BE49-F238E27FC236}">
              <a16:creationId xmlns:a16="http://schemas.microsoft.com/office/drawing/2014/main" id="{011A43E3-E80F-406E-843B-16E38FE4CB33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3" name="6 CuadroTexto">
          <a:extLst>
            <a:ext uri="{FF2B5EF4-FFF2-40B4-BE49-F238E27FC236}">
              <a16:creationId xmlns:a16="http://schemas.microsoft.com/office/drawing/2014/main" id="{0F7A7518-2B67-4B41-979C-1178164137FA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4" name="5 CuadroTexto">
          <a:extLst>
            <a:ext uri="{FF2B5EF4-FFF2-40B4-BE49-F238E27FC236}">
              <a16:creationId xmlns:a16="http://schemas.microsoft.com/office/drawing/2014/main" id="{DE9C2204-0D68-411B-9C6B-7E1C4CE560C3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5" name="6 CuadroTexto">
          <a:extLst>
            <a:ext uri="{FF2B5EF4-FFF2-40B4-BE49-F238E27FC236}">
              <a16:creationId xmlns:a16="http://schemas.microsoft.com/office/drawing/2014/main" id="{55BD82F1-40B6-4B27-87A8-A28B621213A7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6" name="5 CuadroTexto">
          <a:extLst>
            <a:ext uri="{FF2B5EF4-FFF2-40B4-BE49-F238E27FC236}">
              <a16:creationId xmlns:a16="http://schemas.microsoft.com/office/drawing/2014/main" id="{92E1FBC1-0DCC-404F-93A3-920114A62DA5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7" name="6 CuadroTexto">
          <a:extLst>
            <a:ext uri="{FF2B5EF4-FFF2-40B4-BE49-F238E27FC236}">
              <a16:creationId xmlns:a16="http://schemas.microsoft.com/office/drawing/2014/main" id="{DD58960A-1B56-423C-9C99-134E8D6D0F6A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8" name="5 CuadroTexto">
          <a:extLst>
            <a:ext uri="{FF2B5EF4-FFF2-40B4-BE49-F238E27FC236}">
              <a16:creationId xmlns:a16="http://schemas.microsoft.com/office/drawing/2014/main" id="{183F3F8E-0037-4AF1-A064-147ADD177F91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79" name="6 CuadroTexto">
          <a:extLst>
            <a:ext uri="{FF2B5EF4-FFF2-40B4-BE49-F238E27FC236}">
              <a16:creationId xmlns:a16="http://schemas.microsoft.com/office/drawing/2014/main" id="{35756CFA-F820-4CE2-BC96-6D48CF5816BA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0" name="5 CuadroTexto">
          <a:extLst>
            <a:ext uri="{FF2B5EF4-FFF2-40B4-BE49-F238E27FC236}">
              <a16:creationId xmlns:a16="http://schemas.microsoft.com/office/drawing/2014/main" id="{618BDB71-E40E-40D5-B515-C239D9FFC9EC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1" name="6 CuadroTexto">
          <a:extLst>
            <a:ext uri="{FF2B5EF4-FFF2-40B4-BE49-F238E27FC236}">
              <a16:creationId xmlns:a16="http://schemas.microsoft.com/office/drawing/2014/main" id="{F6139497-C211-44F6-89A0-9E010A8B1D18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2" name="5 CuadroTexto">
          <a:extLst>
            <a:ext uri="{FF2B5EF4-FFF2-40B4-BE49-F238E27FC236}">
              <a16:creationId xmlns:a16="http://schemas.microsoft.com/office/drawing/2014/main" id="{3DDB68B5-C5E1-4314-B1BB-D13DE8596FB6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3" name="6 CuadroTexto">
          <a:extLst>
            <a:ext uri="{FF2B5EF4-FFF2-40B4-BE49-F238E27FC236}">
              <a16:creationId xmlns:a16="http://schemas.microsoft.com/office/drawing/2014/main" id="{87E5E01E-7D68-4F63-AFA8-3922F8CBF784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4" name="5 CuadroTexto">
          <a:extLst>
            <a:ext uri="{FF2B5EF4-FFF2-40B4-BE49-F238E27FC236}">
              <a16:creationId xmlns:a16="http://schemas.microsoft.com/office/drawing/2014/main" id="{8B4D9AE5-A52D-451B-A87A-8C47170FA708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5" name="6 CuadroTexto">
          <a:extLst>
            <a:ext uri="{FF2B5EF4-FFF2-40B4-BE49-F238E27FC236}">
              <a16:creationId xmlns:a16="http://schemas.microsoft.com/office/drawing/2014/main" id="{F4CF6284-5075-4AE1-AF75-84283D414850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6" name="5 CuadroTexto">
          <a:extLst>
            <a:ext uri="{FF2B5EF4-FFF2-40B4-BE49-F238E27FC236}">
              <a16:creationId xmlns:a16="http://schemas.microsoft.com/office/drawing/2014/main" id="{F1EA5901-88C7-4F95-BA49-B4B470867C44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7" name="6 CuadroTexto">
          <a:extLst>
            <a:ext uri="{FF2B5EF4-FFF2-40B4-BE49-F238E27FC236}">
              <a16:creationId xmlns:a16="http://schemas.microsoft.com/office/drawing/2014/main" id="{2203C7B8-809B-4E6E-8563-7AAF457EB52F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8" name="5 CuadroTexto">
          <a:extLst>
            <a:ext uri="{FF2B5EF4-FFF2-40B4-BE49-F238E27FC236}">
              <a16:creationId xmlns:a16="http://schemas.microsoft.com/office/drawing/2014/main" id="{4899C904-2447-4E83-9B5B-4C78C481E251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89" name="6 CuadroTexto">
          <a:extLst>
            <a:ext uri="{FF2B5EF4-FFF2-40B4-BE49-F238E27FC236}">
              <a16:creationId xmlns:a16="http://schemas.microsoft.com/office/drawing/2014/main" id="{60CF6E28-893A-4189-899F-21433D9CDDB1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0" name="5 CuadroTexto">
          <a:extLst>
            <a:ext uri="{FF2B5EF4-FFF2-40B4-BE49-F238E27FC236}">
              <a16:creationId xmlns:a16="http://schemas.microsoft.com/office/drawing/2014/main" id="{DAE635B6-9A90-4679-BC30-DED6A580D3E0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1" name="6 CuadroTexto">
          <a:extLst>
            <a:ext uri="{FF2B5EF4-FFF2-40B4-BE49-F238E27FC236}">
              <a16:creationId xmlns:a16="http://schemas.microsoft.com/office/drawing/2014/main" id="{2E5B18C1-BA5B-4F5C-89F8-C5A478401269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2" name="5 CuadroTexto">
          <a:extLst>
            <a:ext uri="{FF2B5EF4-FFF2-40B4-BE49-F238E27FC236}">
              <a16:creationId xmlns:a16="http://schemas.microsoft.com/office/drawing/2014/main" id="{336CB247-ADA6-4DFE-9278-25C7CF29E775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3" name="6 CuadroTexto">
          <a:extLst>
            <a:ext uri="{FF2B5EF4-FFF2-40B4-BE49-F238E27FC236}">
              <a16:creationId xmlns:a16="http://schemas.microsoft.com/office/drawing/2014/main" id="{7FE44774-F1A5-40CA-814B-3CAB0CAB5483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4" name="5 CuadroTexto">
          <a:extLst>
            <a:ext uri="{FF2B5EF4-FFF2-40B4-BE49-F238E27FC236}">
              <a16:creationId xmlns:a16="http://schemas.microsoft.com/office/drawing/2014/main" id="{C82F42C3-0104-4FC9-9603-D181AA70B0EB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5" name="6 CuadroTexto">
          <a:extLst>
            <a:ext uri="{FF2B5EF4-FFF2-40B4-BE49-F238E27FC236}">
              <a16:creationId xmlns:a16="http://schemas.microsoft.com/office/drawing/2014/main" id="{D7C53477-5D43-4C7D-9C07-51A1BB385268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6" name="5 CuadroTexto">
          <a:extLst>
            <a:ext uri="{FF2B5EF4-FFF2-40B4-BE49-F238E27FC236}">
              <a16:creationId xmlns:a16="http://schemas.microsoft.com/office/drawing/2014/main" id="{3F1E4AFB-6503-4046-9337-CA9B78DFFA32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7" name="6 CuadroTexto">
          <a:extLst>
            <a:ext uri="{FF2B5EF4-FFF2-40B4-BE49-F238E27FC236}">
              <a16:creationId xmlns:a16="http://schemas.microsoft.com/office/drawing/2014/main" id="{9A732A78-37FF-46A6-AEB8-466AE1FD4856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8" name="5 CuadroTexto">
          <a:extLst>
            <a:ext uri="{FF2B5EF4-FFF2-40B4-BE49-F238E27FC236}">
              <a16:creationId xmlns:a16="http://schemas.microsoft.com/office/drawing/2014/main" id="{F545DE46-6F23-4B12-AAAB-33CFB202BE34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299" name="6 CuadroTexto">
          <a:extLst>
            <a:ext uri="{FF2B5EF4-FFF2-40B4-BE49-F238E27FC236}">
              <a16:creationId xmlns:a16="http://schemas.microsoft.com/office/drawing/2014/main" id="{C7FA57AC-5C69-42AD-8400-9316C78A24AF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0" name="5 CuadroTexto">
          <a:extLst>
            <a:ext uri="{FF2B5EF4-FFF2-40B4-BE49-F238E27FC236}">
              <a16:creationId xmlns:a16="http://schemas.microsoft.com/office/drawing/2014/main" id="{02EB694E-B8A9-4862-A7F2-EA69F1E55DA1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1" name="6 CuadroTexto">
          <a:extLst>
            <a:ext uri="{FF2B5EF4-FFF2-40B4-BE49-F238E27FC236}">
              <a16:creationId xmlns:a16="http://schemas.microsoft.com/office/drawing/2014/main" id="{B0A46DE5-6FBA-4691-9AD7-B3E29311CEF6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2" name="5 CuadroTexto">
          <a:extLst>
            <a:ext uri="{FF2B5EF4-FFF2-40B4-BE49-F238E27FC236}">
              <a16:creationId xmlns:a16="http://schemas.microsoft.com/office/drawing/2014/main" id="{53754F60-6AD4-4948-A3D3-C5878F75B49F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3" name="6 CuadroTexto">
          <a:extLst>
            <a:ext uri="{FF2B5EF4-FFF2-40B4-BE49-F238E27FC236}">
              <a16:creationId xmlns:a16="http://schemas.microsoft.com/office/drawing/2014/main" id="{21CC9CC3-AE40-4F46-93C4-F4ABCB9E6032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4" name="5 CuadroTexto">
          <a:extLst>
            <a:ext uri="{FF2B5EF4-FFF2-40B4-BE49-F238E27FC236}">
              <a16:creationId xmlns:a16="http://schemas.microsoft.com/office/drawing/2014/main" id="{CC395F3F-FAEE-419D-B623-6386F94FD7F7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5" name="6 CuadroTexto">
          <a:extLst>
            <a:ext uri="{FF2B5EF4-FFF2-40B4-BE49-F238E27FC236}">
              <a16:creationId xmlns:a16="http://schemas.microsoft.com/office/drawing/2014/main" id="{04C5AB34-91DB-4081-AE7E-7E90EE06D7CA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6" name="5 CuadroTexto">
          <a:extLst>
            <a:ext uri="{FF2B5EF4-FFF2-40B4-BE49-F238E27FC236}">
              <a16:creationId xmlns:a16="http://schemas.microsoft.com/office/drawing/2014/main" id="{101EDB4B-473A-4782-A69C-882127D1737A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7" name="6 CuadroTexto">
          <a:extLst>
            <a:ext uri="{FF2B5EF4-FFF2-40B4-BE49-F238E27FC236}">
              <a16:creationId xmlns:a16="http://schemas.microsoft.com/office/drawing/2014/main" id="{6AD4A6CC-8AA5-47A5-ADA1-D65EA974BBFF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8" name="5 CuadroTexto">
          <a:extLst>
            <a:ext uri="{FF2B5EF4-FFF2-40B4-BE49-F238E27FC236}">
              <a16:creationId xmlns:a16="http://schemas.microsoft.com/office/drawing/2014/main" id="{A0ABF3D3-A1EC-4E36-85A2-39B9DDCD4213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09" name="6 CuadroTexto">
          <a:extLst>
            <a:ext uri="{FF2B5EF4-FFF2-40B4-BE49-F238E27FC236}">
              <a16:creationId xmlns:a16="http://schemas.microsoft.com/office/drawing/2014/main" id="{95167AD0-DD37-42B2-85BB-DB82FA3AD9A0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10" name="5 CuadroTexto">
          <a:extLst>
            <a:ext uri="{FF2B5EF4-FFF2-40B4-BE49-F238E27FC236}">
              <a16:creationId xmlns:a16="http://schemas.microsoft.com/office/drawing/2014/main" id="{8B7FD729-EAC3-4FE3-96FA-0BF3BF79BF73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11" name="6 CuadroTexto">
          <a:extLst>
            <a:ext uri="{FF2B5EF4-FFF2-40B4-BE49-F238E27FC236}">
              <a16:creationId xmlns:a16="http://schemas.microsoft.com/office/drawing/2014/main" id="{6D4C7DCF-D96D-4CE5-8911-481D0758E6A8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12" name="5 CuadroTexto">
          <a:extLst>
            <a:ext uri="{FF2B5EF4-FFF2-40B4-BE49-F238E27FC236}">
              <a16:creationId xmlns:a16="http://schemas.microsoft.com/office/drawing/2014/main" id="{B1FAF998-75A2-49AE-A534-60BE02C9A730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13" name="6 CuadroTexto">
          <a:extLst>
            <a:ext uri="{FF2B5EF4-FFF2-40B4-BE49-F238E27FC236}">
              <a16:creationId xmlns:a16="http://schemas.microsoft.com/office/drawing/2014/main" id="{8980C9EB-4483-4553-85B3-55B66D35CBBC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14" name="5 CuadroTexto">
          <a:extLst>
            <a:ext uri="{FF2B5EF4-FFF2-40B4-BE49-F238E27FC236}">
              <a16:creationId xmlns:a16="http://schemas.microsoft.com/office/drawing/2014/main" id="{A86D218F-72E3-4A42-8FD8-1AA3D180AE1C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15" name="6 CuadroTexto">
          <a:extLst>
            <a:ext uri="{FF2B5EF4-FFF2-40B4-BE49-F238E27FC236}">
              <a16:creationId xmlns:a16="http://schemas.microsoft.com/office/drawing/2014/main" id="{C08ADDC3-59CD-4DF5-A006-EFC2B21ECFEB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16" name="5 CuadroTexto">
          <a:extLst>
            <a:ext uri="{FF2B5EF4-FFF2-40B4-BE49-F238E27FC236}">
              <a16:creationId xmlns:a16="http://schemas.microsoft.com/office/drawing/2014/main" id="{14C6E773-4585-4536-9542-4B0F0B76AD9F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17" name="6 CuadroTexto">
          <a:extLst>
            <a:ext uri="{FF2B5EF4-FFF2-40B4-BE49-F238E27FC236}">
              <a16:creationId xmlns:a16="http://schemas.microsoft.com/office/drawing/2014/main" id="{71071916-F48E-4E0F-B334-57EEA0730621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18" name="5 CuadroTexto">
          <a:extLst>
            <a:ext uri="{FF2B5EF4-FFF2-40B4-BE49-F238E27FC236}">
              <a16:creationId xmlns:a16="http://schemas.microsoft.com/office/drawing/2014/main" id="{7C4EEF6A-6E49-4BE7-9119-95A20325EA86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19" name="6 CuadroTexto">
          <a:extLst>
            <a:ext uri="{FF2B5EF4-FFF2-40B4-BE49-F238E27FC236}">
              <a16:creationId xmlns:a16="http://schemas.microsoft.com/office/drawing/2014/main" id="{A9FC91B4-361C-4F8B-8CB2-BCC42F2BB257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20" name="5 CuadroTexto">
          <a:extLst>
            <a:ext uri="{FF2B5EF4-FFF2-40B4-BE49-F238E27FC236}">
              <a16:creationId xmlns:a16="http://schemas.microsoft.com/office/drawing/2014/main" id="{9DC2CF96-6E28-4FD2-AB83-899916C34C69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21" name="6 CuadroTexto">
          <a:extLst>
            <a:ext uri="{FF2B5EF4-FFF2-40B4-BE49-F238E27FC236}">
              <a16:creationId xmlns:a16="http://schemas.microsoft.com/office/drawing/2014/main" id="{153B23DC-6DC5-4A89-A60E-A971D0CC8B0A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22" name="5 CuadroTexto">
          <a:extLst>
            <a:ext uri="{FF2B5EF4-FFF2-40B4-BE49-F238E27FC236}">
              <a16:creationId xmlns:a16="http://schemas.microsoft.com/office/drawing/2014/main" id="{8A6DC824-2D07-45F6-AF97-AE9C0FA632E2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23" name="6 CuadroTexto">
          <a:extLst>
            <a:ext uri="{FF2B5EF4-FFF2-40B4-BE49-F238E27FC236}">
              <a16:creationId xmlns:a16="http://schemas.microsoft.com/office/drawing/2014/main" id="{C07D1738-BBB7-49FB-AAEE-EA8CC40B783C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24" name="5 CuadroTexto">
          <a:extLst>
            <a:ext uri="{FF2B5EF4-FFF2-40B4-BE49-F238E27FC236}">
              <a16:creationId xmlns:a16="http://schemas.microsoft.com/office/drawing/2014/main" id="{EBD08CF3-37E4-43A9-B309-989554EAFA5F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49588" cy="264560"/>
    <xdr:sp macro="" textlink="">
      <xdr:nvSpPr>
        <xdr:cNvPr id="325" name="6 CuadroTexto">
          <a:extLst>
            <a:ext uri="{FF2B5EF4-FFF2-40B4-BE49-F238E27FC236}">
              <a16:creationId xmlns:a16="http://schemas.microsoft.com/office/drawing/2014/main" id="{107D9BF4-C8B2-447E-BB1D-DC29FEB087D3}"/>
            </a:ext>
          </a:extLst>
        </xdr:cNvPr>
        <xdr:cNvSpPr txBox="1"/>
      </xdr:nvSpPr>
      <xdr:spPr>
        <a:xfrm>
          <a:off x="0" y="464153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26" name="5 CuadroTexto">
          <a:extLst>
            <a:ext uri="{FF2B5EF4-FFF2-40B4-BE49-F238E27FC236}">
              <a16:creationId xmlns:a16="http://schemas.microsoft.com/office/drawing/2014/main" id="{2E76B9AA-014D-47DF-9756-66BDD81B84A1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27" name="6 CuadroTexto">
          <a:extLst>
            <a:ext uri="{FF2B5EF4-FFF2-40B4-BE49-F238E27FC236}">
              <a16:creationId xmlns:a16="http://schemas.microsoft.com/office/drawing/2014/main" id="{35C4BDCC-0F8D-46B0-9FDE-7B2DB2EC71B1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28" name="5 CuadroTexto">
          <a:extLst>
            <a:ext uri="{FF2B5EF4-FFF2-40B4-BE49-F238E27FC236}">
              <a16:creationId xmlns:a16="http://schemas.microsoft.com/office/drawing/2014/main" id="{9A68B79B-BB12-4309-B063-E96889807DA7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29" name="6 CuadroTexto">
          <a:extLst>
            <a:ext uri="{FF2B5EF4-FFF2-40B4-BE49-F238E27FC236}">
              <a16:creationId xmlns:a16="http://schemas.microsoft.com/office/drawing/2014/main" id="{D7C0B18C-814C-45A2-9271-862B7BD509FF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0" name="5 CuadroTexto">
          <a:extLst>
            <a:ext uri="{FF2B5EF4-FFF2-40B4-BE49-F238E27FC236}">
              <a16:creationId xmlns:a16="http://schemas.microsoft.com/office/drawing/2014/main" id="{835D4B3C-1FED-453C-9BA6-44B41C053EAB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1" name="6 CuadroTexto">
          <a:extLst>
            <a:ext uri="{FF2B5EF4-FFF2-40B4-BE49-F238E27FC236}">
              <a16:creationId xmlns:a16="http://schemas.microsoft.com/office/drawing/2014/main" id="{B29281CD-1CA3-4CE4-889F-76F777D7A067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2" name="5 CuadroTexto">
          <a:extLst>
            <a:ext uri="{FF2B5EF4-FFF2-40B4-BE49-F238E27FC236}">
              <a16:creationId xmlns:a16="http://schemas.microsoft.com/office/drawing/2014/main" id="{2D4B4D36-4236-4211-A95F-D9C3D5276E11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3" name="6 CuadroTexto">
          <a:extLst>
            <a:ext uri="{FF2B5EF4-FFF2-40B4-BE49-F238E27FC236}">
              <a16:creationId xmlns:a16="http://schemas.microsoft.com/office/drawing/2014/main" id="{BB48EA76-4DA9-41D9-9FB2-3484D0BAAA84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4" name="5 CuadroTexto">
          <a:extLst>
            <a:ext uri="{FF2B5EF4-FFF2-40B4-BE49-F238E27FC236}">
              <a16:creationId xmlns:a16="http://schemas.microsoft.com/office/drawing/2014/main" id="{53B4D97E-4D3B-4BB7-910A-CC74C826C861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3E929088-8575-4229-9E6C-4BE88F3E24DA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6" name="5 CuadroTexto">
          <a:extLst>
            <a:ext uri="{FF2B5EF4-FFF2-40B4-BE49-F238E27FC236}">
              <a16:creationId xmlns:a16="http://schemas.microsoft.com/office/drawing/2014/main" id="{46800A90-EA6F-44E9-8C52-AD9DD54C5C5F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7" name="6 CuadroTexto">
          <a:extLst>
            <a:ext uri="{FF2B5EF4-FFF2-40B4-BE49-F238E27FC236}">
              <a16:creationId xmlns:a16="http://schemas.microsoft.com/office/drawing/2014/main" id="{49EDEEB4-45D9-43F1-9047-0F99E0EBF6C0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8" name="5 CuadroTexto">
          <a:extLst>
            <a:ext uri="{FF2B5EF4-FFF2-40B4-BE49-F238E27FC236}">
              <a16:creationId xmlns:a16="http://schemas.microsoft.com/office/drawing/2014/main" id="{8D6B1762-EC0A-486E-B8F6-0584842F0342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39" name="6 CuadroTexto">
          <a:extLst>
            <a:ext uri="{FF2B5EF4-FFF2-40B4-BE49-F238E27FC236}">
              <a16:creationId xmlns:a16="http://schemas.microsoft.com/office/drawing/2014/main" id="{D23C805B-8FCD-434E-A89D-6C25B47F4125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0" name="5 CuadroTexto">
          <a:extLst>
            <a:ext uri="{FF2B5EF4-FFF2-40B4-BE49-F238E27FC236}">
              <a16:creationId xmlns:a16="http://schemas.microsoft.com/office/drawing/2014/main" id="{F871E70B-BD13-40C7-BA35-4691117BA102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1" name="6 CuadroTexto">
          <a:extLst>
            <a:ext uri="{FF2B5EF4-FFF2-40B4-BE49-F238E27FC236}">
              <a16:creationId xmlns:a16="http://schemas.microsoft.com/office/drawing/2014/main" id="{5B76B22D-0789-478B-A667-EEDD479D150B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2" name="5 CuadroTexto">
          <a:extLst>
            <a:ext uri="{FF2B5EF4-FFF2-40B4-BE49-F238E27FC236}">
              <a16:creationId xmlns:a16="http://schemas.microsoft.com/office/drawing/2014/main" id="{B469C080-2020-49E4-9D36-6845E5520540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3" name="6 CuadroTexto">
          <a:extLst>
            <a:ext uri="{FF2B5EF4-FFF2-40B4-BE49-F238E27FC236}">
              <a16:creationId xmlns:a16="http://schemas.microsoft.com/office/drawing/2014/main" id="{A6579652-6A66-44F2-964F-D93FCCD6F064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4" name="5 CuadroTexto">
          <a:extLst>
            <a:ext uri="{FF2B5EF4-FFF2-40B4-BE49-F238E27FC236}">
              <a16:creationId xmlns:a16="http://schemas.microsoft.com/office/drawing/2014/main" id="{D943616A-FF73-4BB1-8764-C24952D8D05C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5" name="6 CuadroTexto">
          <a:extLst>
            <a:ext uri="{FF2B5EF4-FFF2-40B4-BE49-F238E27FC236}">
              <a16:creationId xmlns:a16="http://schemas.microsoft.com/office/drawing/2014/main" id="{A27F9B12-A173-4478-B08D-593287BB6EE5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6" name="5 CuadroTexto">
          <a:extLst>
            <a:ext uri="{FF2B5EF4-FFF2-40B4-BE49-F238E27FC236}">
              <a16:creationId xmlns:a16="http://schemas.microsoft.com/office/drawing/2014/main" id="{AEAD1DD0-7AF0-4BBB-92BD-FA18DBEFE8BA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7" name="6 CuadroTexto">
          <a:extLst>
            <a:ext uri="{FF2B5EF4-FFF2-40B4-BE49-F238E27FC236}">
              <a16:creationId xmlns:a16="http://schemas.microsoft.com/office/drawing/2014/main" id="{996D77FE-25E6-41F9-A658-6EF58C4F5B1B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8" name="5 CuadroTexto">
          <a:extLst>
            <a:ext uri="{FF2B5EF4-FFF2-40B4-BE49-F238E27FC236}">
              <a16:creationId xmlns:a16="http://schemas.microsoft.com/office/drawing/2014/main" id="{0FBA0605-879B-425D-9F3A-E8F11BD493E8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49" name="6 CuadroTexto">
          <a:extLst>
            <a:ext uri="{FF2B5EF4-FFF2-40B4-BE49-F238E27FC236}">
              <a16:creationId xmlns:a16="http://schemas.microsoft.com/office/drawing/2014/main" id="{431182A2-68FF-4E3B-ADD8-1701EAA59A28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50" name="5 CuadroTexto">
          <a:extLst>
            <a:ext uri="{FF2B5EF4-FFF2-40B4-BE49-F238E27FC236}">
              <a16:creationId xmlns:a16="http://schemas.microsoft.com/office/drawing/2014/main" id="{A3B3048B-EB2B-426A-A219-5F6BD89B9B5D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51" name="6 CuadroTexto">
          <a:extLst>
            <a:ext uri="{FF2B5EF4-FFF2-40B4-BE49-F238E27FC236}">
              <a16:creationId xmlns:a16="http://schemas.microsoft.com/office/drawing/2014/main" id="{ED641F36-7642-4183-96B8-80EFA59EF1BE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52" name="5 CuadroTexto">
          <a:extLst>
            <a:ext uri="{FF2B5EF4-FFF2-40B4-BE49-F238E27FC236}">
              <a16:creationId xmlns:a16="http://schemas.microsoft.com/office/drawing/2014/main" id="{26E9DD84-D7BF-428F-815F-53D227D84674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53" name="6 CuadroTexto">
          <a:extLst>
            <a:ext uri="{FF2B5EF4-FFF2-40B4-BE49-F238E27FC236}">
              <a16:creationId xmlns:a16="http://schemas.microsoft.com/office/drawing/2014/main" id="{222BACE1-52C3-46D1-95FE-EDEE21EC56FE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54" name="5 CuadroTexto">
          <a:extLst>
            <a:ext uri="{FF2B5EF4-FFF2-40B4-BE49-F238E27FC236}">
              <a16:creationId xmlns:a16="http://schemas.microsoft.com/office/drawing/2014/main" id="{921C103D-02B7-45CD-B9AC-7593B5CE7C35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55" name="6 CuadroTexto">
          <a:extLst>
            <a:ext uri="{FF2B5EF4-FFF2-40B4-BE49-F238E27FC236}">
              <a16:creationId xmlns:a16="http://schemas.microsoft.com/office/drawing/2014/main" id="{D45E6BA2-833B-4919-8E78-FE3D8F8A4EBA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56" name="5 CuadroTexto">
          <a:extLst>
            <a:ext uri="{FF2B5EF4-FFF2-40B4-BE49-F238E27FC236}">
              <a16:creationId xmlns:a16="http://schemas.microsoft.com/office/drawing/2014/main" id="{5D3D849B-91C8-4EE3-B670-2BEB1273A8BF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49588" cy="264560"/>
    <xdr:sp macro="" textlink="">
      <xdr:nvSpPr>
        <xdr:cNvPr id="357" name="6 CuadroTexto">
          <a:extLst>
            <a:ext uri="{FF2B5EF4-FFF2-40B4-BE49-F238E27FC236}">
              <a16:creationId xmlns:a16="http://schemas.microsoft.com/office/drawing/2014/main" id="{AC2DF9F7-F4F2-4ADA-9837-10CDEDDFC7B4}"/>
            </a:ext>
          </a:extLst>
        </xdr:cNvPr>
        <xdr:cNvSpPr txBox="1"/>
      </xdr:nvSpPr>
      <xdr:spPr>
        <a:xfrm>
          <a:off x="0" y="46605825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249588" cy="264560"/>
    <xdr:sp macro="" textlink="">
      <xdr:nvSpPr>
        <xdr:cNvPr id="358" name="5 CuadroTexto">
          <a:extLst>
            <a:ext uri="{FF2B5EF4-FFF2-40B4-BE49-F238E27FC236}">
              <a16:creationId xmlns:a16="http://schemas.microsoft.com/office/drawing/2014/main" id="{2DB1A564-B5D6-4A7B-93A6-4F7E08D24171}"/>
            </a:ext>
          </a:extLst>
        </xdr:cNvPr>
        <xdr:cNvSpPr txBox="1"/>
      </xdr:nvSpPr>
      <xdr:spPr>
        <a:xfrm>
          <a:off x="0" y="7147560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249588" cy="264560"/>
    <xdr:sp macro="" textlink="">
      <xdr:nvSpPr>
        <xdr:cNvPr id="359" name="6 CuadroTexto">
          <a:extLst>
            <a:ext uri="{FF2B5EF4-FFF2-40B4-BE49-F238E27FC236}">
              <a16:creationId xmlns:a16="http://schemas.microsoft.com/office/drawing/2014/main" id="{24C54E05-4F5D-43C0-BEE9-F89053D002DD}"/>
            </a:ext>
          </a:extLst>
        </xdr:cNvPr>
        <xdr:cNvSpPr txBox="1"/>
      </xdr:nvSpPr>
      <xdr:spPr>
        <a:xfrm>
          <a:off x="0" y="7147560"/>
          <a:ext cx="2495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0" name="5 CuadroTexto">
          <a:extLst>
            <a:ext uri="{FF2B5EF4-FFF2-40B4-BE49-F238E27FC236}">
              <a16:creationId xmlns:a16="http://schemas.microsoft.com/office/drawing/2014/main" id="{B234B4CE-7026-4B48-9D41-D3D475B457D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1" name="6 CuadroTexto">
          <a:extLst>
            <a:ext uri="{FF2B5EF4-FFF2-40B4-BE49-F238E27FC236}">
              <a16:creationId xmlns:a16="http://schemas.microsoft.com/office/drawing/2014/main" id="{967D3634-9B2A-4B3E-8F48-2A5C3F6DB46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2" name="5 CuadroTexto">
          <a:extLst>
            <a:ext uri="{FF2B5EF4-FFF2-40B4-BE49-F238E27FC236}">
              <a16:creationId xmlns:a16="http://schemas.microsoft.com/office/drawing/2014/main" id="{7B0B1DBB-AEFD-4A0C-A04C-43674EAD23A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3" name="6 CuadroTexto">
          <a:extLst>
            <a:ext uri="{FF2B5EF4-FFF2-40B4-BE49-F238E27FC236}">
              <a16:creationId xmlns:a16="http://schemas.microsoft.com/office/drawing/2014/main" id="{F7020231-2B41-484E-8EA3-4B3B46BE779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4" name="717 CuadroTexto">
          <a:extLst>
            <a:ext uri="{FF2B5EF4-FFF2-40B4-BE49-F238E27FC236}">
              <a16:creationId xmlns:a16="http://schemas.microsoft.com/office/drawing/2014/main" id="{62C85487-8DE5-4BE5-8A08-5741A2567FC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5" name="718 CuadroTexto">
          <a:extLst>
            <a:ext uri="{FF2B5EF4-FFF2-40B4-BE49-F238E27FC236}">
              <a16:creationId xmlns:a16="http://schemas.microsoft.com/office/drawing/2014/main" id="{7F2A27BA-2ABC-4EDD-B532-B3170A3B141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6" name="5 CuadroTexto">
          <a:extLst>
            <a:ext uri="{FF2B5EF4-FFF2-40B4-BE49-F238E27FC236}">
              <a16:creationId xmlns:a16="http://schemas.microsoft.com/office/drawing/2014/main" id="{239AAD42-4B98-4A9B-92D8-0E3412C38BD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7" name="6 CuadroTexto">
          <a:extLst>
            <a:ext uri="{FF2B5EF4-FFF2-40B4-BE49-F238E27FC236}">
              <a16:creationId xmlns:a16="http://schemas.microsoft.com/office/drawing/2014/main" id="{043F290E-8B3E-4B0A-B34C-14A044D715C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8" name="5 CuadroTexto">
          <a:extLst>
            <a:ext uri="{FF2B5EF4-FFF2-40B4-BE49-F238E27FC236}">
              <a16:creationId xmlns:a16="http://schemas.microsoft.com/office/drawing/2014/main" id="{BF361D70-1479-49F0-8BC1-B71B036D7E9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69" name="6 CuadroTexto">
          <a:extLst>
            <a:ext uri="{FF2B5EF4-FFF2-40B4-BE49-F238E27FC236}">
              <a16:creationId xmlns:a16="http://schemas.microsoft.com/office/drawing/2014/main" id="{DD5C322B-0200-41FC-9BDC-42D660F87E2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0" name="5 CuadroTexto">
          <a:extLst>
            <a:ext uri="{FF2B5EF4-FFF2-40B4-BE49-F238E27FC236}">
              <a16:creationId xmlns:a16="http://schemas.microsoft.com/office/drawing/2014/main" id="{37985A58-60B2-4847-A7EB-1F5868FB668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1" name="6 CuadroTexto">
          <a:extLst>
            <a:ext uri="{FF2B5EF4-FFF2-40B4-BE49-F238E27FC236}">
              <a16:creationId xmlns:a16="http://schemas.microsoft.com/office/drawing/2014/main" id="{68F7A8AA-D242-40B9-B30E-0AB3789FA88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2" name="5 CuadroTexto">
          <a:extLst>
            <a:ext uri="{FF2B5EF4-FFF2-40B4-BE49-F238E27FC236}">
              <a16:creationId xmlns:a16="http://schemas.microsoft.com/office/drawing/2014/main" id="{D7B70A04-70CF-41DA-918F-B68421F18C4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3" name="6 CuadroTexto">
          <a:extLst>
            <a:ext uri="{FF2B5EF4-FFF2-40B4-BE49-F238E27FC236}">
              <a16:creationId xmlns:a16="http://schemas.microsoft.com/office/drawing/2014/main" id="{1C05D39A-533E-4108-8A10-A315A07FF78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4" name="5 CuadroTexto">
          <a:extLst>
            <a:ext uri="{FF2B5EF4-FFF2-40B4-BE49-F238E27FC236}">
              <a16:creationId xmlns:a16="http://schemas.microsoft.com/office/drawing/2014/main" id="{B06AFE1E-7BDD-499D-9AA0-458C47494D3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5" name="6 CuadroTexto">
          <a:extLst>
            <a:ext uri="{FF2B5EF4-FFF2-40B4-BE49-F238E27FC236}">
              <a16:creationId xmlns:a16="http://schemas.microsoft.com/office/drawing/2014/main" id="{785DF1A0-E320-4A05-81E7-8B24EB42D97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6" name="5 CuadroTexto">
          <a:extLst>
            <a:ext uri="{FF2B5EF4-FFF2-40B4-BE49-F238E27FC236}">
              <a16:creationId xmlns:a16="http://schemas.microsoft.com/office/drawing/2014/main" id="{2F89287B-828F-43C9-B1FC-85897AE95DD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7" name="6 CuadroTexto">
          <a:extLst>
            <a:ext uri="{FF2B5EF4-FFF2-40B4-BE49-F238E27FC236}">
              <a16:creationId xmlns:a16="http://schemas.microsoft.com/office/drawing/2014/main" id="{C06611AD-D73B-475A-A55B-7BFCA381A86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8" name="5 CuadroTexto">
          <a:extLst>
            <a:ext uri="{FF2B5EF4-FFF2-40B4-BE49-F238E27FC236}">
              <a16:creationId xmlns:a16="http://schemas.microsoft.com/office/drawing/2014/main" id="{F349E7DB-F7DD-433F-A456-265E53695E9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79" name="6 CuadroTexto">
          <a:extLst>
            <a:ext uri="{FF2B5EF4-FFF2-40B4-BE49-F238E27FC236}">
              <a16:creationId xmlns:a16="http://schemas.microsoft.com/office/drawing/2014/main" id="{BFB0FC2B-AED9-4DC0-9AA0-5DBFAEAE118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0" name="5 CuadroTexto">
          <a:extLst>
            <a:ext uri="{FF2B5EF4-FFF2-40B4-BE49-F238E27FC236}">
              <a16:creationId xmlns:a16="http://schemas.microsoft.com/office/drawing/2014/main" id="{79C9424A-B0FF-4C0A-9F8D-E4A3C0C1B85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1" name="6 CuadroTexto">
          <a:extLst>
            <a:ext uri="{FF2B5EF4-FFF2-40B4-BE49-F238E27FC236}">
              <a16:creationId xmlns:a16="http://schemas.microsoft.com/office/drawing/2014/main" id="{F10E3420-848C-4FE0-9F47-7E53155D919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2" name="5 CuadroTexto">
          <a:extLst>
            <a:ext uri="{FF2B5EF4-FFF2-40B4-BE49-F238E27FC236}">
              <a16:creationId xmlns:a16="http://schemas.microsoft.com/office/drawing/2014/main" id="{941AEB5E-69A9-4671-9D82-51960D67810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3" name="6 CuadroTexto">
          <a:extLst>
            <a:ext uri="{FF2B5EF4-FFF2-40B4-BE49-F238E27FC236}">
              <a16:creationId xmlns:a16="http://schemas.microsoft.com/office/drawing/2014/main" id="{F3E13394-2ACC-4805-BAF6-1EDDF241209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4" name="5 CuadroTexto">
          <a:extLst>
            <a:ext uri="{FF2B5EF4-FFF2-40B4-BE49-F238E27FC236}">
              <a16:creationId xmlns:a16="http://schemas.microsoft.com/office/drawing/2014/main" id="{BB7C9B05-D9AB-4038-9589-2A82CEB5452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5" name="6 CuadroTexto">
          <a:extLst>
            <a:ext uri="{FF2B5EF4-FFF2-40B4-BE49-F238E27FC236}">
              <a16:creationId xmlns:a16="http://schemas.microsoft.com/office/drawing/2014/main" id="{8126396E-2243-412F-893E-93263F09A50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6" name="5 CuadroTexto">
          <a:extLst>
            <a:ext uri="{FF2B5EF4-FFF2-40B4-BE49-F238E27FC236}">
              <a16:creationId xmlns:a16="http://schemas.microsoft.com/office/drawing/2014/main" id="{0B73D2F9-FE50-406C-990A-73255BD6A6D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7" name="6 CuadroTexto">
          <a:extLst>
            <a:ext uri="{FF2B5EF4-FFF2-40B4-BE49-F238E27FC236}">
              <a16:creationId xmlns:a16="http://schemas.microsoft.com/office/drawing/2014/main" id="{BC1D3AAD-F003-46B0-9E32-A654C2B8C48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8" name="5 CuadroTexto">
          <a:extLst>
            <a:ext uri="{FF2B5EF4-FFF2-40B4-BE49-F238E27FC236}">
              <a16:creationId xmlns:a16="http://schemas.microsoft.com/office/drawing/2014/main" id="{9C20570E-34B6-48FD-B902-B0D0FF6CB2A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89" name="6 CuadroTexto">
          <a:extLst>
            <a:ext uri="{FF2B5EF4-FFF2-40B4-BE49-F238E27FC236}">
              <a16:creationId xmlns:a16="http://schemas.microsoft.com/office/drawing/2014/main" id="{7EB92F46-0520-41C5-8A57-55DDBCDEABF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0" name="5 CuadroTexto">
          <a:extLst>
            <a:ext uri="{FF2B5EF4-FFF2-40B4-BE49-F238E27FC236}">
              <a16:creationId xmlns:a16="http://schemas.microsoft.com/office/drawing/2014/main" id="{53FA03DE-B8D2-46A1-958C-2C3F0136DDE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1" name="6 CuadroTexto">
          <a:extLst>
            <a:ext uri="{FF2B5EF4-FFF2-40B4-BE49-F238E27FC236}">
              <a16:creationId xmlns:a16="http://schemas.microsoft.com/office/drawing/2014/main" id="{804BEF36-5999-4D7C-8591-112D374B5D6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2" name="5 CuadroTexto">
          <a:extLst>
            <a:ext uri="{FF2B5EF4-FFF2-40B4-BE49-F238E27FC236}">
              <a16:creationId xmlns:a16="http://schemas.microsoft.com/office/drawing/2014/main" id="{40AFE14E-C7EB-485A-971F-BA20478C9DE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3" name="6 CuadroTexto">
          <a:extLst>
            <a:ext uri="{FF2B5EF4-FFF2-40B4-BE49-F238E27FC236}">
              <a16:creationId xmlns:a16="http://schemas.microsoft.com/office/drawing/2014/main" id="{21C2570D-FF53-44D6-AB41-ACBAF34703D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4" name="5 CuadroTexto">
          <a:extLst>
            <a:ext uri="{FF2B5EF4-FFF2-40B4-BE49-F238E27FC236}">
              <a16:creationId xmlns:a16="http://schemas.microsoft.com/office/drawing/2014/main" id="{B2BF2BAD-407D-493C-9AC2-637B19F9B22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5" name="6 CuadroTexto">
          <a:extLst>
            <a:ext uri="{FF2B5EF4-FFF2-40B4-BE49-F238E27FC236}">
              <a16:creationId xmlns:a16="http://schemas.microsoft.com/office/drawing/2014/main" id="{BD034717-ADAC-4EB9-8545-D6A0564CA76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6" name="5 CuadroTexto">
          <a:extLst>
            <a:ext uri="{FF2B5EF4-FFF2-40B4-BE49-F238E27FC236}">
              <a16:creationId xmlns:a16="http://schemas.microsoft.com/office/drawing/2014/main" id="{CCB24DA3-CE18-496A-84C5-13E70D707C7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7" name="6 CuadroTexto">
          <a:extLst>
            <a:ext uri="{FF2B5EF4-FFF2-40B4-BE49-F238E27FC236}">
              <a16:creationId xmlns:a16="http://schemas.microsoft.com/office/drawing/2014/main" id="{DDF8672B-9142-4575-B7EB-ADF4A6BA00E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8" name="5 CuadroTexto">
          <a:extLst>
            <a:ext uri="{FF2B5EF4-FFF2-40B4-BE49-F238E27FC236}">
              <a16:creationId xmlns:a16="http://schemas.microsoft.com/office/drawing/2014/main" id="{066977BD-500A-450E-8A30-256FF4600FB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399" name="6 CuadroTexto">
          <a:extLst>
            <a:ext uri="{FF2B5EF4-FFF2-40B4-BE49-F238E27FC236}">
              <a16:creationId xmlns:a16="http://schemas.microsoft.com/office/drawing/2014/main" id="{6F2A8E2F-E0EB-411C-9702-9C14CA9AE23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0" name="5 CuadroTexto">
          <a:extLst>
            <a:ext uri="{FF2B5EF4-FFF2-40B4-BE49-F238E27FC236}">
              <a16:creationId xmlns:a16="http://schemas.microsoft.com/office/drawing/2014/main" id="{3A6ADE33-0B2C-4F7F-AC82-44E10F485E3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1" name="6 CuadroTexto">
          <a:extLst>
            <a:ext uri="{FF2B5EF4-FFF2-40B4-BE49-F238E27FC236}">
              <a16:creationId xmlns:a16="http://schemas.microsoft.com/office/drawing/2014/main" id="{7F9A557F-62AF-47BA-B2DB-A1335CFFFDB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2" name="5 CuadroTexto">
          <a:extLst>
            <a:ext uri="{FF2B5EF4-FFF2-40B4-BE49-F238E27FC236}">
              <a16:creationId xmlns:a16="http://schemas.microsoft.com/office/drawing/2014/main" id="{C1F1CF77-4770-4BCE-BAC5-DC89E84516F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3" name="6 CuadroTexto">
          <a:extLst>
            <a:ext uri="{FF2B5EF4-FFF2-40B4-BE49-F238E27FC236}">
              <a16:creationId xmlns:a16="http://schemas.microsoft.com/office/drawing/2014/main" id="{09A2CBAD-777F-42D5-A6F0-BF9CF7A2310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4" name="5 CuadroTexto">
          <a:extLst>
            <a:ext uri="{FF2B5EF4-FFF2-40B4-BE49-F238E27FC236}">
              <a16:creationId xmlns:a16="http://schemas.microsoft.com/office/drawing/2014/main" id="{EB22D333-4BC6-4DB8-8786-31AA7168EEF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5" name="6 CuadroTexto">
          <a:extLst>
            <a:ext uri="{FF2B5EF4-FFF2-40B4-BE49-F238E27FC236}">
              <a16:creationId xmlns:a16="http://schemas.microsoft.com/office/drawing/2014/main" id="{00B5C786-899A-4303-8D70-942ECB7A6BD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6" name="5 CuadroTexto">
          <a:extLst>
            <a:ext uri="{FF2B5EF4-FFF2-40B4-BE49-F238E27FC236}">
              <a16:creationId xmlns:a16="http://schemas.microsoft.com/office/drawing/2014/main" id="{C6A5D288-7AD9-4371-BC16-3C8AE6F44D3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7" name="6 CuadroTexto">
          <a:extLst>
            <a:ext uri="{FF2B5EF4-FFF2-40B4-BE49-F238E27FC236}">
              <a16:creationId xmlns:a16="http://schemas.microsoft.com/office/drawing/2014/main" id="{D3DC275E-0ED8-4B37-B745-F597E0F37C4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8" name="5 CuadroTexto">
          <a:extLst>
            <a:ext uri="{FF2B5EF4-FFF2-40B4-BE49-F238E27FC236}">
              <a16:creationId xmlns:a16="http://schemas.microsoft.com/office/drawing/2014/main" id="{E1F88876-4944-42FB-95A1-478866E5779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09" name="6 CuadroTexto">
          <a:extLst>
            <a:ext uri="{FF2B5EF4-FFF2-40B4-BE49-F238E27FC236}">
              <a16:creationId xmlns:a16="http://schemas.microsoft.com/office/drawing/2014/main" id="{E4D03135-F98E-494B-98BC-E1FE414133A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0" name="5 CuadroTexto">
          <a:extLst>
            <a:ext uri="{FF2B5EF4-FFF2-40B4-BE49-F238E27FC236}">
              <a16:creationId xmlns:a16="http://schemas.microsoft.com/office/drawing/2014/main" id="{84C23AA0-288F-444C-8BFB-B5609B195C4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1" name="6 CuadroTexto">
          <a:extLst>
            <a:ext uri="{FF2B5EF4-FFF2-40B4-BE49-F238E27FC236}">
              <a16:creationId xmlns:a16="http://schemas.microsoft.com/office/drawing/2014/main" id="{85E0E3E6-ED30-4036-A168-31B762281B6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2" name="5 CuadroTexto">
          <a:extLst>
            <a:ext uri="{FF2B5EF4-FFF2-40B4-BE49-F238E27FC236}">
              <a16:creationId xmlns:a16="http://schemas.microsoft.com/office/drawing/2014/main" id="{6B959BE3-24EE-442A-8CC9-8259B0D62B0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3" name="6 CuadroTexto">
          <a:extLst>
            <a:ext uri="{FF2B5EF4-FFF2-40B4-BE49-F238E27FC236}">
              <a16:creationId xmlns:a16="http://schemas.microsoft.com/office/drawing/2014/main" id="{40C22A48-8E94-42EF-AAD1-3FAFC9740BF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4" name="5 CuadroTexto">
          <a:extLst>
            <a:ext uri="{FF2B5EF4-FFF2-40B4-BE49-F238E27FC236}">
              <a16:creationId xmlns:a16="http://schemas.microsoft.com/office/drawing/2014/main" id="{371DEB6C-607C-44A0-8677-DFB4197603A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5" name="6 CuadroTexto">
          <a:extLst>
            <a:ext uri="{FF2B5EF4-FFF2-40B4-BE49-F238E27FC236}">
              <a16:creationId xmlns:a16="http://schemas.microsoft.com/office/drawing/2014/main" id="{C45349A5-AF07-4375-8E1F-6B2553DA1BA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6" name="5 CuadroTexto">
          <a:extLst>
            <a:ext uri="{FF2B5EF4-FFF2-40B4-BE49-F238E27FC236}">
              <a16:creationId xmlns:a16="http://schemas.microsoft.com/office/drawing/2014/main" id="{72929C7C-B7C2-4D47-9624-01A71522D5D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7" name="6 CuadroTexto">
          <a:extLst>
            <a:ext uri="{FF2B5EF4-FFF2-40B4-BE49-F238E27FC236}">
              <a16:creationId xmlns:a16="http://schemas.microsoft.com/office/drawing/2014/main" id="{8C743B00-15BB-4BEF-949F-E4D031EB563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8" name="5 CuadroTexto">
          <a:extLst>
            <a:ext uri="{FF2B5EF4-FFF2-40B4-BE49-F238E27FC236}">
              <a16:creationId xmlns:a16="http://schemas.microsoft.com/office/drawing/2014/main" id="{FB0E70BA-83D2-4340-AD11-927D1A6B417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19" name="6 CuadroTexto">
          <a:extLst>
            <a:ext uri="{FF2B5EF4-FFF2-40B4-BE49-F238E27FC236}">
              <a16:creationId xmlns:a16="http://schemas.microsoft.com/office/drawing/2014/main" id="{62E7E6F7-48F9-4913-A42D-0C87ED26BFB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0" name="5 CuadroTexto">
          <a:extLst>
            <a:ext uri="{FF2B5EF4-FFF2-40B4-BE49-F238E27FC236}">
              <a16:creationId xmlns:a16="http://schemas.microsoft.com/office/drawing/2014/main" id="{E9EF5CCC-FD62-4C3A-862B-D27A568DC59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1" name="6 CuadroTexto">
          <a:extLst>
            <a:ext uri="{FF2B5EF4-FFF2-40B4-BE49-F238E27FC236}">
              <a16:creationId xmlns:a16="http://schemas.microsoft.com/office/drawing/2014/main" id="{7A912157-574A-41D9-8B32-9C49A472000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2" name="5 CuadroTexto">
          <a:extLst>
            <a:ext uri="{FF2B5EF4-FFF2-40B4-BE49-F238E27FC236}">
              <a16:creationId xmlns:a16="http://schemas.microsoft.com/office/drawing/2014/main" id="{41DCD972-F33E-45C2-90E8-515B8E00AE7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3" name="6 CuadroTexto">
          <a:extLst>
            <a:ext uri="{FF2B5EF4-FFF2-40B4-BE49-F238E27FC236}">
              <a16:creationId xmlns:a16="http://schemas.microsoft.com/office/drawing/2014/main" id="{0AAB9D64-11C8-49EF-ADEB-0AA654C0381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4" name="5 CuadroTexto">
          <a:extLst>
            <a:ext uri="{FF2B5EF4-FFF2-40B4-BE49-F238E27FC236}">
              <a16:creationId xmlns:a16="http://schemas.microsoft.com/office/drawing/2014/main" id="{4B27A23B-CFB5-41E6-A45B-B0416378F45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5" name="6 CuadroTexto">
          <a:extLst>
            <a:ext uri="{FF2B5EF4-FFF2-40B4-BE49-F238E27FC236}">
              <a16:creationId xmlns:a16="http://schemas.microsoft.com/office/drawing/2014/main" id="{1919086C-D768-44A9-8BE5-3D4E63C5EFD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6" name="5 CuadroTexto">
          <a:extLst>
            <a:ext uri="{FF2B5EF4-FFF2-40B4-BE49-F238E27FC236}">
              <a16:creationId xmlns:a16="http://schemas.microsoft.com/office/drawing/2014/main" id="{A8ABFE30-F30B-49ED-8ECD-91E20FFE478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7" name="6 CuadroTexto">
          <a:extLst>
            <a:ext uri="{FF2B5EF4-FFF2-40B4-BE49-F238E27FC236}">
              <a16:creationId xmlns:a16="http://schemas.microsoft.com/office/drawing/2014/main" id="{3691ACC7-2CA4-47B9-A188-5D300CEA21F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8" name="5 CuadroTexto">
          <a:extLst>
            <a:ext uri="{FF2B5EF4-FFF2-40B4-BE49-F238E27FC236}">
              <a16:creationId xmlns:a16="http://schemas.microsoft.com/office/drawing/2014/main" id="{C3340F29-A23E-452C-9B1D-82D4E6EED26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29" name="6 CuadroTexto">
          <a:extLst>
            <a:ext uri="{FF2B5EF4-FFF2-40B4-BE49-F238E27FC236}">
              <a16:creationId xmlns:a16="http://schemas.microsoft.com/office/drawing/2014/main" id="{DD73549D-F1DD-405E-AA37-181F4EBAFC3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0" name="5 CuadroTexto">
          <a:extLst>
            <a:ext uri="{FF2B5EF4-FFF2-40B4-BE49-F238E27FC236}">
              <a16:creationId xmlns:a16="http://schemas.microsoft.com/office/drawing/2014/main" id="{64669E4A-2078-4BB3-A6D6-F01DC3B50EE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1" name="6 CuadroTexto">
          <a:extLst>
            <a:ext uri="{FF2B5EF4-FFF2-40B4-BE49-F238E27FC236}">
              <a16:creationId xmlns:a16="http://schemas.microsoft.com/office/drawing/2014/main" id="{05113D2B-ABBC-4248-AEC3-BC41FF411FC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2" name="5 CuadroTexto">
          <a:extLst>
            <a:ext uri="{FF2B5EF4-FFF2-40B4-BE49-F238E27FC236}">
              <a16:creationId xmlns:a16="http://schemas.microsoft.com/office/drawing/2014/main" id="{913BDCC0-90F8-4183-8EF7-84365571992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3" name="6 CuadroTexto">
          <a:extLst>
            <a:ext uri="{FF2B5EF4-FFF2-40B4-BE49-F238E27FC236}">
              <a16:creationId xmlns:a16="http://schemas.microsoft.com/office/drawing/2014/main" id="{839FB6E3-BB7F-4BA7-B409-8430D64387B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4" name="5 CuadroTexto">
          <a:extLst>
            <a:ext uri="{FF2B5EF4-FFF2-40B4-BE49-F238E27FC236}">
              <a16:creationId xmlns:a16="http://schemas.microsoft.com/office/drawing/2014/main" id="{B536768B-9C0C-45F4-8483-F208EACBC1D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5" name="6 CuadroTexto">
          <a:extLst>
            <a:ext uri="{FF2B5EF4-FFF2-40B4-BE49-F238E27FC236}">
              <a16:creationId xmlns:a16="http://schemas.microsoft.com/office/drawing/2014/main" id="{30B11436-8D8C-4DC0-9E58-2C073D05217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6" name="5 CuadroTexto">
          <a:extLst>
            <a:ext uri="{FF2B5EF4-FFF2-40B4-BE49-F238E27FC236}">
              <a16:creationId xmlns:a16="http://schemas.microsoft.com/office/drawing/2014/main" id="{60FD9C0C-D5DD-4C90-A05D-3EDC5CA45CF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7" name="6 CuadroTexto">
          <a:extLst>
            <a:ext uri="{FF2B5EF4-FFF2-40B4-BE49-F238E27FC236}">
              <a16:creationId xmlns:a16="http://schemas.microsoft.com/office/drawing/2014/main" id="{7C18C6F4-8402-4A70-8968-108BE448FAF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8" name="5 CuadroTexto">
          <a:extLst>
            <a:ext uri="{FF2B5EF4-FFF2-40B4-BE49-F238E27FC236}">
              <a16:creationId xmlns:a16="http://schemas.microsoft.com/office/drawing/2014/main" id="{E6D3622D-D2F6-4053-AF38-6CBE0048235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39" name="6 CuadroTexto">
          <a:extLst>
            <a:ext uri="{FF2B5EF4-FFF2-40B4-BE49-F238E27FC236}">
              <a16:creationId xmlns:a16="http://schemas.microsoft.com/office/drawing/2014/main" id="{CA8EAC93-1496-49F4-A559-BF600AD060D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0" name="5 CuadroTexto">
          <a:extLst>
            <a:ext uri="{FF2B5EF4-FFF2-40B4-BE49-F238E27FC236}">
              <a16:creationId xmlns:a16="http://schemas.microsoft.com/office/drawing/2014/main" id="{CE0FEC1E-AACC-485F-967C-39C10CBA420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1" name="6 CuadroTexto">
          <a:extLst>
            <a:ext uri="{FF2B5EF4-FFF2-40B4-BE49-F238E27FC236}">
              <a16:creationId xmlns:a16="http://schemas.microsoft.com/office/drawing/2014/main" id="{A3D46B75-15FA-450C-914B-3D68763AFCB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2" name="5 CuadroTexto">
          <a:extLst>
            <a:ext uri="{FF2B5EF4-FFF2-40B4-BE49-F238E27FC236}">
              <a16:creationId xmlns:a16="http://schemas.microsoft.com/office/drawing/2014/main" id="{43EAF302-AC9C-465C-B8BA-C94C5F97F15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3" name="6 CuadroTexto">
          <a:extLst>
            <a:ext uri="{FF2B5EF4-FFF2-40B4-BE49-F238E27FC236}">
              <a16:creationId xmlns:a16="http://schemas.microsoft.com/office/drawing/2014/main" id="{5E468A42-5657-4E75-BB0E-8A7A72A657C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4" name="5 CuadroTexto">
          <a:extLst>
            <a:ext uri="{FF2B5EF4-FFF2-40B4-BE49-F238E27FC236}">
              <a16:creationId xmlns:a16="http://schemas.microsoft.com/office/drawing/2014/main" id="{8AAFE33C-45DA-4019-9F69-90ED9C81595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5" name="6 CuadroTexto">
          <a:extLst>
            <a:ext uri="{FF2B5EF4-FFF2-40B4-BE49-F238E27FC236}">
              <a16:creationId xmlns:a16="http://schemas.microsoft.com/office/drawing/2014/main" id="{E0227199-8DA6-496A-9248-F8A4ECA375A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6" name="5 CuadroTexto">
          <a:extLst>
            <a:ext uri="{FF2B5EF4-FFF2-40B4-BE49-F238E27FC236}">
              <a16:creationId xmlns:a16="http://schemas.microsoft.com/office/drawing/2014/main" id="{81682A31-D4EC-4A15-BB4E-AFD083A748F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7" name="6 CuadroTexto">
          <a:extLst>
            <a:ext uri="{FF2B5EF4-FFF2-40B4-BE49-F238E27FC236}">
              <a16:creationId xmlns:a16="http://schemas.microsoft.com/office/drawing/2014/main" id="{E29F0F0A-77E7-4396-8C19-9F7D025A2DD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8" name="5 CuadroTexto">
          <a:extLst>
            <a:ext uri="{FF2B5EF4-FFF2-40B4-BE49-F238E27FC236}">
              <a16:creationId xmlns:a16="http://schemas.microsoft.com/office/drawing/2014/main" id="{2F433CCC-508D-42FA-9F56-40566D55BC5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49" name="6 CuadroTexto">
          <a:extLst>
            <a:ext uri="{FF2B5EF4-FFF2-40B4-BE49-F238E27FC236}">
              <a16:creationId xmlns:a16="http://schemas.microsoft.com/office/drawing/2014/main" id="{26E50841-D4DE-43A7-A247-C45C474C5F2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0" name="5 CuadroTexto">
          <a:extLst>
            <a:ext uri="{FF2B5EF4-FFF2-40B4-BE49-F238E27FC236}">
              <a16:creationId xmlns:a16="http://schemas.microsoft.com/office/drawing/2014/main" id="{F841A6B2-B0C0-4E08-807D-C9ADA42164F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1" name="6 CuadroTexto">
          <a:extLst>
            <a:ext uri="{FF2B5EF4-FFF2-40B4-BE49-F238E27FC236}">
              <a16:creationId xmlns:a16="http://schemas.microsoft.com/office/drawing/2014/main" id="{ED06F4E1-4A8C-482D-850F-93A23A074D1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2" name="5 CuadroTexto">
          <a:extLst>
            <a:ext uri="{FF2B5EF4-FFF2-40B4-BE49-F238E27FC236}">
              <a16:creationId xmlns:a16="http://schemas.microsoft.com/office/drawing/2014/main" id="{3BCD8F01-9896-4084-A727-AE1DC30FDA0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3" name="6 CuadroTexto">
          <a:extLst>
            <a:ext uri="{FF2B5EF4-FFF2-40B4-BE49-F238E27FC236}">
              <a16:creationId xmlns:a16="http://schemas.microsoft.com/office/drawing/2014/main" id="{6DC51645-B473-4BE0-9357-90F4B6DEEC9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4" name="5 CuadroTexto">
          <a:extLst>
            <a:ext uri="{FF2B5EF4-FFF2-40B4-BE49-F238E27FC236}">
              <a16:creationId xmlns:a16="http://schemas.microsoft.com/office/drawing/2014/main" id="{911FF690-5C62-4DE8-A816-E4AF75A5086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5" name="6 CuadroTexto">
          <a:extLst>
            <a:ext uri="{FF2B5EF4-FFF2-40B4-BE49-F238E27FC236}">
              <a16:creationId xmlns:a16="http://schemas.microsoft.com/office/drawing/2014/main" id="{843D93BF-B10F-4F1F-98F8-AF5B982AF75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6" name="5 CuadroTexto">
          <a:extLst>
            <a:ext uri="{FF2B5EF4-FFF2-40B4-BE49-F238E27FC236}">
              <a16:creationId xmlns:a16="http://schemas.microsoft.com/office/drawing/2014/main" id="{17DCE863-FD5C-4EC8-9853-CC9A250AA97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7" name="6 CuadroTexto">
          <a:extLst>
            <a:ext uri="{FF2B5EF4-FFF2-40B4-BE49-F238E27FC236}">
              <a16:creationId xmlns:a16="http://schemas.microsoft.com/office/drawing/2014/main" id="{8E53134A-0918-4BF4-B7DB-442DD217396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8" name="5 CuadroTexto">
          <a:extLst>
            <a:ext uri="{FF2B5EF4-FFF2-40B4-BE49-F238E27FC236}">
              <a16:creationId xmlns:a16="http://schemas.microsoft.com/office/drawing/2014/main" id="{7CD4F6A9-2658-4C90-94ED-4F35605BBDF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59" name="6 CuadroTexto">
          <a:extLst>
            <a:ext uri="{FF2B5EF4-FFF2-40B4-BE49-F238E27FC236}">
              <a16:creationId xmlns:a16="http://schemas.microsoft.com/office/drawing/2014/main" id="{5ED24964-20EA-4350-8B28-3D3BB4D721E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0" name="5 CuadroTexto">
          <a:extLst>
            <a:ext uri="{FF2B5EF4-FFF2-40B4-BE49-F238E27FC236}">
              <a16:creationId xmlns:a16="http://schemas.microsoft.com/office/drawing/2014/main" id="{BFAA7A82-0453-4761-A0F7-E30230155C2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1" name="6 CuadroTexto">
          <a:extLst>
            <a:ext uri="{FF2B5EF4-FFF2-40B4-BE49-F238E27FC236}">
              <a16:creationId xmlns:a16="http://schemas.microsoft.com/office/drawing/2014/main" id="{735C2ED0-A8A9-42EE-ACA8-076420E066B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2" name="5 CuadroTexto">
          <a:extLst>
            <a:ext uri="{FF2B5EF4-FFF2-40B4-BE49-F238E27FC236}">
              <a16:creationId xmlns:a16="http://schemas.microsoft.com/office/drawing/2014/main" id="{95129F0D-0579-4E07-8214-BAC65E926FF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3" name="6 CuadroTexto">
          <a:extLst>
            <a:ext uri="{FF2B5EF4-FFF2-40B4-BE49-F238E27FC236}">
              <a16:creationId xmlns:a16="http://schemas.microsoft.com/office/drawing/2014/main" id="{F1D8BB1A-57F2-42E3-8EDB-D8E0550A94B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4" name="5 CuadroTexto">
          <a:extLst>
            <a:ext uri="{FF2B5EF4-FFF2-40B4-BE49-F238E27FC236}">
              <a16:creationId xmlns:a16="http://schemas.microsoft.com/office/drawing/2014/main" id="{AE922216-AB1C-43AC-8A6A-C2262BF4EAD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5" name="6 CuadroTexto">
          <a:extLst>
            <a:ext uri="{FF2B5EF4-FFF2-40B4-BE49-F238E27FC236}">
              <a16:creationId xmlns:a16="http://schemas.microsoft.com/office/drawing/2014/main" id="{BC0D8C77-F823-4F2C-A343-87A74DB590C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6" name="5 CuadroTexto">
          <a:extLst>
            <a:ext uri="{FF2B5EF4-FFF2-40B4-BE49-F238E27FC236}">
              <a16:creationId xmlns:a16="http://schemas.microsoft.com/office/drawing/2014/main" id="{BDDE2BB3-04BE-4DD6-AC4A-59C581DC5C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7" name="6 CuadroTexto">
          <a:extLst>
            <a:ext uri="{FF2B5EF4-FFF2-40B4-BE49-F238E27FC236}">
              <a16:creationId xmlns:a16="http://schemas.microsoft.com/office/drawing/2014/main" id="{979A74BC-EDA1-43E5-850C-025228CC994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8" name="5 CuadroTexto">
          <a:extLst>
            <a:ext uri="{FF2B5EF4-FFF2-40B4-BE49-F238E27FC236}">
              <a16:creationId xmlns:a16="http://schemas.microsoft.com/office/drawing/2014/main" id="{E5360C84-F823-417E-B900-20AC99686DA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69" name="6 CuadroTexto">
          <a:extLst>
            <a:ext uri="{FF2B5EF4-FFF2-40B4-BE49-F238E27FC236}">
              <a16:creationId xmlns:a16="http://schemas.microsoft.com/office/drawing/2014/main" id="{C23034E9-A62A-48C6-84C3-509BAB69C27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0" name="5 CuadroTexto">
          <a:extLst>
            <a:ext uri="{FF2B5EF4-FFF2-40B4-BE49-F238E27FC236}">
              <a16:creationId xmlns:a16="http://schemas.microsoft.com/office/drawing/2014/main" id="{0ADC0C2C-9E3E-4F91-A599-EF3CA3BA58E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1" name="6 CuadroTexto">
          <a:extLst>
            <a:ext uri="{FF2B5EF4-FFF2-40B4-BE49-F238E27FC236}">
              <a16:creationId xmlns:a16="http://schemas.microsoft.com/office/drawing/2014/main" id="{B2C32E10-A997-47B4-88C7-5A905B76609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2" name="5 CuadroTexto">
          <a:extLst>
            <a:ext uri="{FF2B5EF4-FFF2-40B4-BE49-F238E27FC236}">
              <a16:creationId xmlns:a16="http://schemas.microsoft.com/office/drawing/2014/main" id="{6A838DA5-305E-462E-A6D5-EA13E11B5F6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3" name="6 CuadroTexto">
          <a:extLst>
            <a:ext uri="{FF2B5EF4-FFF2-40B4-BE49-F238E27FC236}">
              <a16:creationId xmlns:a16="http://schemas.microsoft.com/office/drawing/2014/main" id="{42E9A83A-8F46-4267-B5F6-94A85C44D70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4" name="5 CuadroTexto">
          <a:extLst>
            <a:ext uri="{FF2B5EF4-FFF2-40B4-BE49-F238E27FC236}">
              <a16:creationId xmlns:a16="http://schemas.microsoft.com/office/drawing/2014/main" id="{D0085DB9-18B4-4D0F-99F3-27093335C7C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5" name="6 CuadroTexto">
          <a:extLst>
            <a:ext uri="{FF2B5EF4-FFF2-40B4-BE49-F238E27FC236}">
              <a16:creationId xmlns:a16="http://schemas.microsoft.com/office/drawing/2014/main" id="{D3CA19B4-4189-4AA4-ADAD-EAECAD0C557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6" name="5 CuadroTexto">
          <a:extLst>
            <a:ext uri="{FF2B5EF4-FFF2-40B4-BE49-F238E27FC236}">
              <a16:creationId xmlns:a16="http://schemas.microsoft.com/office/drawing/2014/main" id="{99DCDE65-A4AF-4FF9-8A11-1DDD30C5F0D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7" name="6 CuadroTexto">
          <a:extLst>
            <a:ext uri="{FF2B5EF4-FFF2-40B4-BE49-F238E27FC236}">
              <a16:creationId xmlns:a16="http://schemas.microsoft.com/office/drawing/2014/main" id="{FCDE2BE8-56A9-4A43-B618-261474CA6B2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8" name="5 CuadroTexto">
          <a:extLst>
            <a:ext uri="{FF2B5EF4-FFF2-40B4-BE49-F238E27FC236}">
              <a16:creationId xmlns:a16="http://schemas.microsoft.com/office/drawing/2014/main" id="{31DAD972-B958-47B7-BE4E-91ED31D4490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79" name="6 CuadroTexto">
          <a:extLst>
            <a:ext uri="{FF2B5EF4-FFF2-40B4-BE49-F238E27FC236}">
              <a16:creationId xmlns:a16="http://schemas.microsoft.com/office/drawing/2014/main" id="{B322B51F-2CAE-4642-AC3E-E580418A131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0" name="5 CuadroTexto">
          <a:extLst>
            <a:ext uri="{FF2B5EF4-FFF2-40B4-BE49-F238E27FC236}">
              <a16:creationId xmlns:a16="http://schemas.microsoft.com/office/drawing/2014/main" id="{752DA679-A974-4509-9DDD-01735A94175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1" name="6 CuadroTexto">
          <a:extLst>
            <a:ext uri="{FF2B5EF4-FFF2-40B4-BE49-F238E27FC236}">
              <a16:creationId xmlns:a16="http://schemas.microsoft.com/office/drawing/2014/main" id="{F7740196-48B8-4CDE-BFB5-DF2FEADDE78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2" name="5 CuadroTexto">
          <a:extLst>
            <a:ext uri="{FF2B5EF4-FFF2-40B4-BE49-F238E27FC236}">
              <a16:creationId xmlns:a16="http://schemas.microsoft.com/office/drawing/2014/main" id="{AA6699E6-131F-433B-8ADF-DE084B65AA5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3" name="6 CuadroTexto">
          <a:extLst>
            <a:ext uri="{FF2B5EF4-FFF2-40B4-BE49-F238E27FC236}">
              <a16:creationId xmlns:a16="http://schemas.microsoft.com/office/drawing/2014/main" id="{547FF0E4-34A3-49A6-93ED-5EB9417BCA6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4" name="5 CuadroTexto">
          <a:extLst>
            <a:ext uri="{FF2B5EF4-FFF2-40B4-BE49-F238E27FC236}">
              <a16:creationId xmlns:a16="http://schemas.microsoft.com/office/drawing/2014/main" id="{6A27744E-B4DC-45BC-BC96-A2757698C76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5" name="6 CuadroTexto">
          <a:extLst>
            <a:ext uri="{FF2B5EF4-FFF2-40B4-BE49-F238E27FC236}">
              <a16:creationId xmlns:a16="http://schemas.microsoft.com/office/drawing/2014/main" id="{E8075BFE-215A-4A75-9FEA-31708451523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6" name="5 CuadroTexto">
          <a:extLst>
            <a:ext uri="{FF2B5EF4-FFF2-40B4-BE49-F238E27FC236}">
              <a16:creationId xmlns:a16="http://schemas.microsoft.com/office/drawing/2014/main" id="{C3DF9DB0-177E-4165-AF4C-A5FA8C1314F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7" name="6 CuadroTexto">
          <a:extLst>
            <a:ext uri="{FF2B5EF4-FFF2-40B4-BE49-F238E27FC236}">
              <a16:creationId xmlns:a16="http://schemas.microsoft.com/office/drawing/2014/main" id="{42D281B3-57CE-448E-A25B-0E916D17A19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8" name="5 CuadroTexto">
          <a:extLst>
            <a:ext uri="{FF2B5EF4-FFF2-40B4-BE49-F238E27FC236}">
              <a16:creationId xmlns:a16="http://schemas.microsoft.com/office/drawing/2014/main" id="{9E2483E9-23EB-4440-BC75-2B0EA209A55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89" name="6 CuadroTexto">
          <a:extLst>
            <a:ext uri="{FF2B5EF4-FFF2-40B4-BE49-F238E27FC236}">
              <a16:creationId xmlns:a16="http://schemas.microsoft.com/office/drawing/2014/main" id="{AD0C974A-FAF5-4A14-B55B-9A443215814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0" name="5 CuadroTexto">
          <a:extLst>
            <a:ext uri="{FF2B5EF4-FFF2-40B4-BE49-F238E27FC236}">
              <a16:creationId xmlns:a16="http://schemas.microsoft.com/office/drawing/2014/main" id="{66D0C45C-7DEF-4B18-9FA8-63D5F4F2EEB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1" name="6 CuadroTexto">
          <a:extLst>
            <a:ext uri="{FF2B5EF4-FFF2-40B4-BE49-F238E27FC236}">
              <a16:creationId xmlns:a16="http://schemas.microsoft.com/office/drawing/2014/main" id="{7BD5113A-2221-43FF-81BF-009BA734BEB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2" name="5 CuadroTexto">
          <a:extLst>
            <a:ext uri="{FF2B5EF4-FFF2-40B4-BE49-F238E27FC236}">
              <a16:creationId xmlns:a16="http://schemas.microsoft.com/office/drawing/2014/main" id="{AB5D6A85-CD83-4940-B703-1E3CA49B404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3" name="6 CuadroTexto">
          <a:extLst>
            <a:ext uri="{FF2B5EF4-FFF2-40B4-BE49-F238E27FC236}">
              <a16:creationId xmlns:a16="http://schemas.microsoft.com/office/drawing/2014/main" id="{12994F68-E13D-4D16-841B-E91D70F8EF5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4" name="5 CuadroTexto">
          <a:extLst>
            <a:ext uri="{FF2B5EF4-FFF2-40B4-BE49-F238E27FC236}">
              <a16:creationId xmlns:a16="http://schemas.microsoft.com/office/drawing/2014/main" id="{66BD16FE-BC2A-4325-AECF-455796FC962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5" name="6 CuadroTexto">
          <a:extLst>
            <a:ext uri="{FF2B5EF4-FFF2-40B4-BE49-F238E27FC236}">
              <a16:creationId xmlns:a16="http://schemas.microsoft.com/office/drawing/2014/main" id="{7D04DBE5-4ABB-49A5-8C4A-7C383F5A33E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6" name="5 CuadroTexto">
          <a:extLst>
            <a:ext uri="{FF2B5EF4-FFF2-40B4-BE49-F238E27FC236}">
              <a16:creationId xmlns:a16="http://schemas.microsoft.com/office/drawing/2014/main" id="{6DDA23E4-9512-442E-9D9A-E74DCCB0185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7" name="6 CuadroTexto">
          <a:extLst>
            <a:ext uri="{FF2B5EF4-FFF2-40B4-BE49-F238E27FC236}">
              <a16:creationId xmlns:a16="http://schemas.microsoft.com/office/drawing/2014/main" id="{411532DD-9006-402C-846C-3349CEC788B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8" name="5 CuadroTexto">
          <a:extLst>
            <a:ext uri="{FF2B5EF4-FFF2-40B4-BE49-F238E27FC236}">
              <a16:creationId xmlns:a16="http://schemas.microsoft.com/office/drawing/2014/main" id="{3A191EC1-250A-4393-B172-63AE23140DE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499" name="6 CuadroTexto">
          <a:extLst>
            <a:ext uri="{FF2B5EF4-FFF2-40B4-BE49-F238E27FC236}">
              <a16:creationId xmlns:a16="http://schemas.microsoft.com/office/drawing/2014/main" id="{45BD6AD3-434D-4C8A-A0FC-939970A0E3A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0" name="5 CuadroTexto">
          <a:extLst>
            <a:ext uri="{FF2B5EF4-FFF2-40B4-BE49-F238E27FC236}">
              <a16:creationId xmlns:a16="http://schemas.microsoft.com/office/drawing/2014/main" id="{5A786E9F-8BB8-4860-8365-00EAADC1A72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1" name="6 CuadroTexto">
          <a:extLst>
            <a:ext uri="{FF2B5EF4-FFF2-40B4-BE49-F238E27FC236}">
              <a16:creationId xmlns:a16="http://schemas.microsoft.com/office/drawing/2014/main" id="{1CF9B847-D9FD-49D7-9D5A-BC2CEC407D9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2" name="5 CuadroTexto">
          <a:extLst>
            <a:ext uri="{FF2B5EF4-FFF2-40B4-BE49-F238E27FC236}">
              <a16:creationId xmlns:a16="http://schemas.microsoft.com/office/drawing/2014/main" id="{EBBC0BE8-A172-4069-9CF5-934D891B60D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3" name="6 CuadroTexto">
          <a:extLst>
            <a:ext uri="{FF2B5EF4-FFF2-40B4-BE49-F238E27FC236}">
              <a16:creationId xmlns:a16="http://schemas.microsoft.com/office/drawing/2014/main" id="{1B5948EF-6137-49F9-89C6-C171791B430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4" name="5 CuadroTexto">
          <a:extLst>
            <a:ext uri="{FF2B5EF4-FFF2-40B4-BE49-F238E27FC236}">
              <a16:creationId xmlns:a16="http://schemas.microsoft.com/office/drawing/2014/main" id="{0BE0F5CE-737C-46A8-B5DC-FE8F20BC086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5" name="6 CuadroTexto">
          <a:extLst>
            <a:ext uri="{FF2B5EF4-FFF2-40B4-BE49-F238E27FC236}">
              <a16:creationId xmlns:a16="http://schemas.microsoft.com/office/drawing/2014/main" id="{57E684E9-AC0F-40DD-A174-9888EC31BE5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6" name="5 CuadroTexto">
          <a:extLst>
            <a:ext uri="{FF2B5EF4-FFF2-40B4-BE49-F238E27FC236}">
              <a16:creationId xmlns:a16="http://schemas.microsoft.com/office/drawing/2014/main" id="{00AF4105-FB50-40EF-A043-8060B5B4C04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7" name="6 CuadroTexto">
          <a:extLst>
            <a:ext uri="{FF2B5EF4-FFF2-40B4-BE49-F238E27FC236}">
              <a16:creationId xmlns:a16="http://schemas.microsoft.com/office/drawing/2014/main" id="{6D7B4CA8-3A6D-442E-8021-A04DCFD5C55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8" name="5 CuadroTexto">
          <a:extLst>
            <a:ext uri="{FF2B5EF4-FFF2-40B4-BE49-F238E27FC236}">
              <a16:creationId xmlns:a16="http://schemas.microsoft.com/office/drawing/2014/main" id="{91B49F39-46E1-4990-B93B-1C1EE0348E8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09" name="6 CuadroTexto">
          <a:extLst>
            <a:ext uri="{FF2B5EF4-FFF2-40B4-BE49-F238E27FC236}">
              <a16:creationId xmlns:a16="http://schemas.microsoft.com/office/drawing/2014/main" id="{31AD38C6-61D4-4758-A723-7540C50AB2A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0" name="5 CuadroTexto">
          <a:extLst>
            <a:ext uri="{FF2B5EF4-FFF2-40B4-BE49-F238E27FC236}">
              <a16:creationId xmlns:a16="http://schemas.microsoft.com/office/drawing/2014/main" id="{C1F76300-6A2A-4143-8AAD-50F2E058712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1" name="6 CuadroTexto">
          <a:extLst>
            <a:ext uri="{FF2B5EF4-FFF2-40B4-BE49-F238E27FC236}">
              <a16:creationId xmlns:a16="http://schemas.microsoft.com/office/drawing/2014/main" id="{1D134B4F-73AC-483D-B130-E1B0FE9DA1A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2" name="5 CuadroTexto">
          <a:extLst>
            <a:ext uri="{FF2B5EF4-FFF2-40B4-BE49-F238E27FC236}">
              <a16:creationId xmlns:a16="http://schemas.microsoft.com/office/drawing/2014/main" id="{393B1BB0-4996-418C-9655-4DC4FC81106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3" name="6 CuadroTexto">
          <a:extLst>
            <a:ext uri="{FF2B5EF4-FFF2-40B4-BE49-F238E27FC236}">
              <a16:creationId xmlns:a16="http://schemas.microsoft.com/office/drawing/2014/main" id="{FF7D9AAD-3DF7-4E26-8DFB-FA9B55D52A0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4" name="5 CuadroTexto">
          <a:extLst>
            <a:ext uri="{FF2B5EF4-FFF2-40B4-BE49-F238E27FC236}">
              <a16:creationId xmlns:a16="http://schemas.microsoft.com/office/drawing/2014/main" id="{4B763BAB-76F0-4B21-B49C-7A387474F20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5" name="6 CuadroTexto">
          <a:extLst>
            <a:ext uri="{FF2B5EF4-FFF2-40B4-BE49-F238E27FC236}">
              <a16:creationId xmlns:a16="http://schemas.microsoft.com/office/drawing/2014/main" id="{D68144D3-72FD-47B4-8D6C-02274964542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6" name="5 CuadroTexto">
          <a:extLst>
            <a:ext uri="{FF2B5EF4-FFF2-40B4-BE49-F238E27FC236}">
              <a16:creationId xmlns:a16="http://schemas.microsoft.com/office/drawing/2014/main" id="{F34CA638-7C60-4FE1-8580-A47DB019ABD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7" name="6 CuadroTexto">
          <a:extLst>
            <a:ext uri="{FF2B5EF4-FFF2-40B4-BE49-F238E27FC236}">
              <a16:creationId xmlns:a16="http://schemas.microsoft.com/office/drawing/2014/main" id="{BC467C85-C3CB-4E94-89AB-6444148DFF3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8" name="5 CuadroTexto">
          <a:extLst>
            <a:ext uri="{FF2B5EF4-FFF2-40B4-BE49-F238E27FC236}">
              <a16:creationId xmlns:a16="http://schemas.microsoft.com/office/drawing/2014/main" id="{9E688B1A-B8FF-414E-B0E2-C2C529DAFBA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19" name="6 CuadroTexto">
          <a:extLst>
            <a:ext uri="{FF2B5EF4-FFF2-40B4-BE49-F238E27FC236}">
              <a16:creationId xmlns:a16="http://schemas.microsoft.com/office/drawing/2014/main" id="{C2D7AB0F-1B33-4CA0-879F-7DD323E7137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0" name="5 CuadroTexto">
          <a:extLst>
            <a:ext uri="{FF2B5EF4-FFF2-40B4-BE49-F238E27FC236}">
              <a16:creationId xmlns:a16="http://schemas.microsoft.com/office/drawing/2014/main" id="{AAD9556A-41C6-4EA8-B076-8C7E4168015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1" name="6 CuadroTexto">
          <a:extLst>
            <a:ext uri="{FF2B5EF4-FFF2-40B4-BE49-F238E27FC236}">
              <a16:creationId xmlns:a16="http://schemas.microsoft.com/office/drawing/2014/main" id="{1B078F39-4663-4652-8A97-216CACA3107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2" name="5 CuadroTexto">
          <a:extLst>
            <a:ext uri="{FF2B5EF4-FFF2-40B4-BE49-F238E27FC236}">
              <a16:creationId xmlns:a16="http://schemas.microsoft.com/office/drawing/2014/main" id="{AB6F729E-7220-4E70-8172-AA87798421F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3" name="6 CuadroTexto">
          <a:extLst>
            <a:ext uri="{FF2B5EF4-FFF2-40B4-BE49-F238E27FC236}">
              <a16:creationId xmlns:a16="http://schemas.microsoft.com/office/drawing/2014/main" id="{5CC26129-6CA9-47B2-87CE-BAB2FCC8430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4" name="5 CuadroTexto">
          <a:extLst>
            <a:ext uri="{FF2B5EF4-FFF2-40B4-BE49-F238E27FC236}">
              <a16:creationId xmlns:a16="http://schemas.microsoft.com/office/drawing/2014/main" id="{BA068F6A-20F4-4424-97D8-6C5056B7619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5" name="6 CuadroTexto">
          <a:extLst>
            <a:ext uri="{FF2B5EF4-FFF2-40B4-BE49-F238E27FC236}">
              <a16:creationId xmlns:a16="http://schemas.microsoft.com/office/drawing/2014/main" id="{89CE57DB-B85F-499C-9AC2-62FD7F51CBE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6" name="5 CuadroTexto">
          <a:extLst>
            <a:ext uri="{FF2B5EF4-FFF2-40B4-BE49-F238E27FC236}">
              <a16:creationId xmlns:a16="http://schemas.microsoft.com/office/drawing/2014/main" id="{0CAA54CB-20F1-4E86-ACA3-CFCFF16E4D2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7" name="6 CuadroTexto">
          <a:extLst>
            <a:ext uri="{FF2B5EF4-FFF2-40B4-BE49-F238E27FC236}">
              <a16:creationId xmlns:a16="http://schemas.microsoft.com/office/drawing/2014/main" id="{16F8E9E2-1296-433D-9FFD-7D05963CF4F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8" name="5 CuadroTexto">
          <a:extLst>
            <a:ext uri="{FF2B5EF4-FFF2-40B4-BE49-F238E27FC236}">
              <a16:creationId xmlns:a16="http://schemas.microsoft.com/office/drawing/2014/main" id="{C7F29A89-6E00-4789-95CB-E07A1436B1E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29" name="6 CuadroTexto">
          <a:extLst>
            <a:ext uri="{FF2B5EF4-FFF2-40B4-BE49-F238E27FC236}">
              <a16:creationId xmlns:a16="http://schemas.microsoft.com/office/drawing/2014/main" id="{5919B987-2381-4395-B674-E1053359D13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0" name="5 CuadroTexto">
          <a:extLst>
            <a:ext uri="{FF2B5EF4-FFF2-40B4-BE49-F238E27FC236}">
              <a16:creationId xmlns:a16="http://schemas.microsoft.com/office/drawing/2014/main" id="{36238EA1-A444-4DBE-8DD4-6B63C6A674C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1" name="6 CuadroTexto">
          <a:extLst>
            <a:ext uri="{FF2B5EF4-FFF2-40B4-BE49-F238E27FC236}">
              <a16:creationId xmlns:a16="http://schemas.microsoft.com/office/drawing/2014/main" id="{652DEBD5-6406-4CD5-8ECA-151D66DA386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2" name="5 CuadroTexto">
          <a:extLst>
            <a:ext uri="{FF2B5EF4-FFF2-40B4-BE49-F238E27FC236}">
              <a16:creationId xmlns:a16="http://schemas.microsoft.com/office/drawing/2014/main" id="{DD8724A0-3FD8-46B8-A0F2-700C8F5F11A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3" name="6 CuadroTexto">
          <a:extLst>
            <a:ext uri="{FF2B5EF4-FFF2-40B4-BE49-F238E27FC236}">
              <a16:creationId xmlns:a16="http://schemas.microsoft.com/office/drawing/2014/main" id="{57197981-DF38-405E-A9FF-A125605113A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4" name="5 CuadroTexto">
          <a:extLst>
            <a:ext uri="{FF2B5EF4-FFF2-40B4-BE49-F238E27FC236}">
              <a16:creationId xmlns:a16="http://schemas.microsoft.com/office/drawing/2014/main" id="{62E54016-DF20-41C8-B524-9F2586D7FED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5" name="6 CuadroTexto">
          <a:extLst>
            <a:ext uri="{FF2B5EF4-FFF2-40B4-BE49-F238E27FC236}">
              <a16:creationId xmlns:a16="http://schemas.microsoft.com/office/drawing/2014/main" id="{49921C54-241E-400E-9903-7F35E4E3828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6" name="5 CuadroTexto">
          <a:extLst>
            <a:ext uri="{FF2B5EF4-FFF2-40B4-BE49-F238E27FC236}">
              <a16:creationId xmlns:a16="http://schemas.microsoft.com/office/drawing/2014/main" id="{E6E20746-F821-445B-B8F5-2A7E7ECDB35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7" name="6 CuadroTexto">
          <a:extLst>
            <a:ext uri="{FF2B5EF4-FFF2-40B4-BE49-F238E27FC236}">
              <a16:creationId xmlns:a16="http://schemas.microsoft.com/office/drawing/2014/main" id="{470A0943-6CEC-4F68-B28F-8E2B42F226A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8" name="5 CuadroTexto">
          <a:extLst>
            <a:ext uri="{FF2B5EF4-FFF2-40B4-BE49-F238E27FC236}">
              <a16:creationId xmlns:a16="http://schemas.microsoft.com/office/drawing/2014/main" id="{020DCBB6-B052-463D-A07B-F9F33879B0C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39" name="6 CuadroTexto">
          <a:extLst>
            <a:ext uri="{FF2B5EF4-FFF2-40B4-BE49-F238E27FC236}">
              <a16:creationId xmlns:a16="http://schemas.microsoft.com/office/drawing/2014/main" id="{5E88129B-FD27-4E58-B3EC-685680D2B12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0" name="5 CuadroTexto">
          <a:extLst>
            <a:ext uri="{FF2B5EF4-FFF2-40B4-BE49-F238E27FC236}">
              <a16:creationId xmlns:a16="http://schemas.microsoft.com/office/drawing/2014/main" id="{4C2961B7-7AE6-498B-A825-E9597F5E81C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1" name="6 CuadroTexto">
          <a:extLst>
            <a:ext uri="{FF2B5EF4-FFF2-40B4-BE49-F238E27FC236}">
              <a16:creationId xmlns:a16="http://schemas.microsoft.com/office/drawing/2014/main" id="{D5435F9F-E3BB-4799-9AF7-939164728DE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2" name="5 CuadroTexto">
          <a:extLst>
            <a:ext uri="{FF2B5EF4-FFF2-40B4-BE49-F238E27FC236}">
              <a16:creationId xmlns:a16="http://schemas.microsoft.com/office/drawing/2014/main" id="{4C72212B-1564-4758-9466-C3F29947307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3" name="6 CuadroTexto">
          <a:extLst>
            <a:ext uri="{FF2B5EF4-FFF2-40B4-BE49-F238E27FC236}">
              <a16:creationId xmlns:a16="http://schemas.microsoft.com/office/drawing/2014/main" id="{A4E6CC8C-0A74-4D5C-8D16-774CAF11F36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4" name="5 CuadroTexto">
          <a:extLst>
            <a:ext uri="{FF2B5EF4-FFF2-40B4-BE49-F238E27FC236}">
              <a16:creationId xmlns:a16="http://schemas.microsoft.com/office/drawing/2014/main" id="{B4D298EC-953D-4516-A544-2B566DFFB98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5" name="6 CuadroTexto">
          <a:extLst>
            <a:ext uri="{FF2B5EF4-FFF2-40B4-BE49-F238E27FC236}">
              <a16:creationId xmlns:a16="http://schemas.microsoft.com/office/drawing/2014/main" id="{7805AE82-246D-471D-BB1D-269996AB18B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6" name="5 CuadroTexto">
          <a:extLst>
            <a:ext uri="{FF2B5EF4-FFF2-40B4-BE49-F238E27FC236}">
              <a16:creationId xmlns:a16="http://schemas.microsoft.com/office/drawing/2014/main" id="{86E058AA-8F97-494D-A4B1-5C8F47AE3F9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7" name="6 CuadroTexto">
          <a:extLst>
            <a:ext uri="{FF2B5EF4-FFF2-40B4-BE49-F238E27FC236}">
              <a16:creationId xmlns:a16="http://schemas.microsoft.com/office/drawing/2014/main" id="{3A075EEC-4841-426D-9582-83DEDACD8B5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8" name="5 CuadroTexto">
          <a:extLst>
            <a:ext uri="{FF2B5EF4-FFF2-40B4-BE49-F238E27FC236}">
              <a16:creationId xmlns:a16="http://schemas.microsoft.com/office/drawing/2014/main" id="{1A9AA005-FBAC-4CA1-8F87-04E41D611D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49" name="6 CuadroTexto">
          <a:extLst>
            <a:ext uri="{FF2B5EF4-FFF2-40B4-BE49-F238E27FC236}">
              <a16:creationId xmlns:a16="http://schemas.microsoft.com/office/drawing/2014/main" id="{6E233C8E-3FB3-48CF-988E-A1AFBA8AC3C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0" name="5 CuadroTexto">
          <a:extLst>
            <a:ext uri="{FF2B5EF4-FFF2-40B4-BE49-F238E27FC236}">
              <a16:creationId xmlns:a16="http://schemas.microsoft.com/office/drawing/2014/main" id="{74F2B91E-2C15-4305-97AB-DD33A9FA9B5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1" name="6 CuadroTexto">
          <a:extLst>
            <a:ext uri="{FF2B5EF4-FFF2-40B4-BE49-F238E27FC236}">
              <a16:creationId xmlns:a16="http://schemas.microsoft.com/office/drawing/2014/main" id="{926E27EC-C0AB-42A5-837E-F828BCD88FD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2" name="5 CuadroTexto">
          <a:extLst>
            <a:ext uri="{FF2B5EF4-FFF2-40B4-BE49-F238E27FC236}">
              <a16:creationId xmlns:a16="http://schemas.microsoft.com/office/drawing/2014/main" id="{5FCA8C16-4D84-4C66-B1AD-2970820D9F1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3" name="6 CuadroTexto">
          <a:extLst>
            <a:ext uri="{FF2B5EF4-FFF2-40B4-BE49-F238E27FC236}">
              <a16:creationId xmlns:a16="http://schemas.microsoft.com/office/drawing/2014/main" id="{064AF47D-7812-47DA-A468-08844996C66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4" name="5 CuadroTexto">
          <a:extLst>
            <a:ext uri="{FF2B5EF4-FFF2-40B4-BE49-F238E27FC236}">
              <a16:creationId xmlns:a16="http://schemas.microsoft.com/office/drawing/2014/main" id="{B5094062-5E2E-4475-88F5-44FEFDCF5AF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5" name="6 CuadroTexto">
          <a:extLst>
            <a:ext uri="{FF2B5EF4-FFF2-40B4-BE49-F238E27FC236}">
              <a16:creationId xmlns:a16="http://schemas.microsoft.com/office/drawing/2014/main" id="{4B0065EF-13AF-46CA-8393-0C3DBEA3709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6" name="5 CuadroTexto">
          <a:extLst>
            <a:ext uri="{FF2B5EF4-FFF2-40B4-BE49-F238E27FC236}">
              <a16:creationId xmlns:a16="http://schemas.microsoft.com/office/drawing/2014/main" id="{ED675C70-6CBC-42E6-84FF-D99C1E5B272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7" name="6 CuadroTexto">
          <a:extLst>
            <a:ext uri="{FF2B5EF4-FFF2-40B4-BE49-F238E27FC236}">
              <a16:creationId xmlns:a16="http://schemas.microsoft.com/office/drawing/2014/main" id="{AB3AD241-835C-4FBF-B2BE-887322E2CBA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8" name="5 CuadroTexto">
          <a:extLst>
            <a:ext uri="{FF2B5EF4-FFF2-40B4-BE49-F238E27FC236}">
              <a16:creationId xmlns:a16="http://schemas.microsoft.com/office/drawing/2014/main" id="{5BB7CF5B-483E-4920-9038-8EBD4A482B5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59" name="6 CuadroTexto">
          <a:extLst>
            <a:ext uri="{FF2B5EF4-FFF2-40B4-BE49-F238E27FC236}">
              <a16:creationId xmlns:a16="http://schemas.microsoft.com/office/drawing/2014/main" id="{4D0C0844-A755-436E-979C-4F8E429BC29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0" name="5 CuadroTexto">
          <a:extLst>
            <a:ext uri="{FF2B5EF4-FFF2-40B4-BE49-F238E27FC236}">
              <a16:creationId xmlns:a16="http://schemas.microsoft.com/office/drawing/2014/main" id="{E1A850AD-534F-4E9C-8B2F-9BBF5B21D6C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1" name="6 CuadroTexto">
          <a:extLst>
            <a:ext uri="{FF2B5EF4-FFF2-40B4-BE49-F238E27FC236}">
              <a16:creationId xmlns:a16="http://schemas.microsoft.com/office/drawing/2014/main" id="{88082BBD-08B6-4AAC-A00D-D8DFC7F52AC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2" name="5 CuadroTexto">
          <a:extLst>
            <a:ext uri="{FF2B5EF4-FFF2-40B4-BE49-F238E27FC236}">
              <a16:creationId xmlns:a16="http://schemas.microsoft.com/office/drawing/2014/main" id="{895BF050-7C5E-4CC8-B3CC-8B19297E4BF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3" name="6 CuadroTexto">
          <a:extLst>
            <a:ext uri="{FF2B5EF4-FFF2-40B4-BE49-F238E27FC236}">
              <a16:creationId xmlns:a16="http://schemas.microsoft.com/office/drawing/2014/main" id="{53A0EA41-2AB4-418C-A5E6-760C9DA9CB7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4" name="5 CuadroTexto">
          <a:extLst>
            <a:ext uri="{FF2B5EF4-FFF2-40B4-BE49-F238E27FC236}">
              <a16:creationId xmlns:a16="http://schemas.microsoft.com/office/drawing/2014/main" id="{756E1F25-AE18-455C-AF8F-08F4C798CD8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5" name="6 CuadroTexto">
          <a:extLst>
            <a:ext uri="{FF2B5EF4-FFF2-40B4-BE49-F238E27FC236}">
              <a16:creationId xmlns:a16="http://schemas.microsoft.com/office/drawing/2014/main" id="{DC1B781E-B343-43B4-980B-D2F199C8F66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6" name="5 CuadroTexto">
          <a:extLst>
            <a:ext uri="{FF2B5EF4-FFF2-40B4-BE49-F238E27FC236}">
              <a16:creationId xmlns:a16="http://schemas.microsoft.com/office/drawing/2014/main" id="{C186F975-3F25-46EC-BB15-CD2CF06CA49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7" name="6 CuadroTexto">
          <a:extLst>
            <a:ext uri="{FF2B5EF4-FFF2-40B4-BE49-F238E27FC236}">
              <a16:creationId xmlns:a16="http://schemas.microsoft.com/office/drawing/2014/main" id="{B38353B8-12F8-4B3D-A81F-CA190F79782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8" name="5 CuadroTexto">
          <a:extLst>
            <a:ext uri="{FF2B5EF4-FFF2-40B4-BE49-F238E27FC236}">
              <a16:creationId xmlns:a16="http://schemas.microsoft.com/office/drawing/2014/main" id="{9C048787-E712-4DAC-A0A0-19C80CD7E29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69" name="6 CuadroTexto">
          <a:extLst>
            <a:ext uri="{FF2B5EF4-FFF2-40B4-BE49-F238E27FC236}">
              <a16:creationId xmlns:a16="http://schemas.microsoft.com/office/drawing/2014/main" id="{86ECEFA0-1BC6-47D9-8FEE-702B1B14975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0" name="5 CuadroTexto">
          <a:extLst>
            <a:ext uri="{FF2B5EF4-FFF2-40B4-BE49-F238E27FC236}">
              <a16:creationId xmlns:a16="http://schemas.microsoft.com/office/drawing/2014/main" id="{7BCB1BC0-DB5B-405B-A5BC-5AA1A66A295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1" name="6 CuadroTexto">
          <a:extLst>
            <a:ext uri="{FF2B5EF4-FFF2-40B4-BE49-F238E27FC236}">
              <a16:creationId xmlns:a16="http://schemas.microsoft.com/office/drawing/2014/main" id="{3DFA30EE-3C60-4E11-97D2-4C6C09EADF0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2" name="5 CuadroTexto">
          <a:extLst>
            <a:ext uri="{FF2B5EF4-FFF2-40B4-BE49-F238E27FC236}">
              <a16:creationId xmlns:a16="http://schemas.microsoft.com/office/drawing/2014/main" id="{1EC05364-F189-4663-B859-3B775860319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3" name="6 CuadroTexto">
          <a:extLst>
            <a:ext uri="{FF2B5EF4-FFF2-40B4-BE49-F238E27FC236}">
              <a16:creationId xmlns:a16="http://schemas.microsoft.com/office/drawing/2014/main" id="{1BD0AB94-E8E1-44C4-AF7B-680C2B768D2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4" name="5 CuadroTexto">
          <a:extLst>
            <a:ext uri="{FF2B5EF4-FFF2-40B4-BE49-F238E27FC236}">
              <a16:creationId xmlns:a16="http://schemas.microsoft.com/office/drawing/2014/main" id="{3693C47C-CA4C-4E2D-BD76-05D879BD09B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5" name="6 CuadroTexto">
          <a:extLst>
            <a:ext uri="{FF2B5EF4-FFF2-40B4-BE49-F238E27FC236}">
              <a16:creationId xmlns:a16="http://schemas.microsoft.com/office/drawing/2014/main" id="{77E18BB4-4878-4775-A12D-944E1690A00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6" name="5 CuadroTexto">
          <a:extLst>
            <a:ext uri="{FF2B5EF4-FFF2-40B4-BE49-F238E27FC236}">
              <a16:creationId xmlns:a16="http://schemas.microsoft.com/office/drawing/2014/main" id="{AFC77B8B-CFB6-4DB1-A74A-8D460977C19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7" name="6 CuadroTexto">
          <a:extLst>
            <a:ext uri="{FF2B5EF4-FFF2-40B4-BE49-F238E27FC236}">
              <a16:creationId xmlns:a16="http://schemas.microsoft.com/office/drawing/2014/main" id="{84EF5470-A2AD-411B-9331-C0E712099A5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8" name="5 CuadroTexto">
          <a:extLst>
            <a:ext uri="{FF2B5EF4-FFF2-40B4-BE49-F238E27FC236}">
              <a16:creationId xmlns:a16="http://schemas.microsoft.com/office/drawing/2014/main" id="{74E51B38-A0F7-4298-871B-7414257CE2A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79" name="6 CuadroTexto">
          <a:extLst>
            <a:ext uri="{FF2B5EF4-FFF2-40B4-BE49-F238E27FC236}">
              <a16:creationId xmlns:a16="http://schemas.microsoft.com/office/drawing/2014/main" id="{E05FB93C-D004-47DE-8D8F-035B2887B31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0" name="5 CuadroTexto">
          <a:extLst>
            <a:ext uri="{FF2B5EF4-FFF2-40B4-BE49-F238E27FC236}">
              <a16:creationId xmlns:a16="http://schemas.microsoft.com/office/drawing/2014/main" id="{87BB9B44-9D0F-4F38-B173-D238DF7A16D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1" name="6 CuadroTexto">
          <a:extLst>
            <a:ext uri="{FF2B5EF4-FFF2-40B4-BE49-F238E27FC236}">
              <a16:creationId xmlns:a16="http://schemas.microsoft.com/office/drawing/2014/main" id="{575DEB5F-0059-4837-8E3C-1E66C9E48DF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2" name="5 CuadroTexto">
          <a:extLst>
            <a:ext uri="{FF2B5EF4-FFF2-40B4-BE49-F238E27FC236}">
              <a16:creationId xmlns:a16="http://schemas.microsoft.com/office/drawing/2014/main" id="{88251503-D306-45CC-986C-D45A8953C03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3" name="6 CuadroTexto">
          <a:extLst>
            <a:ext uri="{FF2B5EF4-FFF2-40B4-BE49-F238E27FC236}">
              <a16:creationId xmlns:a16="http://schemas.microsoft.com/office/drawing/2014/main" id="{FF3577B7-8483-4D82-B052-32110EA2944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4" name="5 CuadroTexto">
          <a:extLst>
            <a:ext uri="{FF2B5EF4-FFF2-40B4-BE49-F238E27FC236}">
              <a16:creationId xmlns:a16="http://schemas.microsoft.com/office/drawing/2014/main" id="{014B9EDC-F169-4CA3-9B77-89393CA2A44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5" name="6 CuadroTexto">
          <a:extLst>
            <a:ext uri="{FF2B5EF4-FFF2-40B4-BE49-F238E27FC236}">
              <a16:creationId xmlns:a16="http://schemas.microsoft.com/office/drawing/2014/main" id="{E5BBAEBD-DCF7-4FC5-933B-EBE9AFAC94C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6" name="5 CuadroTexto">
          <a:extLst>
            <a:ext uri="{FF2B5EF4-FFF2-40B4-BE49-F238E27FC236}">
              <a16:creationId xmlns:a16="http://schemas.microsoft.com/office/drawing/2014/main" id="{4AF39726-43E1-427A-8494-6DE6DE818EC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7" name="6 CuadroTexto">
          <a:extLst>
            <a:ext uri="{FF2B5EF4-FFF2-40B4-BE49-F238E27FC236}">
              <a16:creationId xmlns:a16="http://schemas.microsoft.com/office/drawing/2014/main" id="{C896CADB-9EF6-475E-8007-343E993AC1E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8" name="5 CuadroTexto">
          <a:extLst>
            <a:ext uri="{FF2B5EF4-FFF2-40B4-BE49-F238E27FC236}">
              <a16:creationId xmlns:a16="http://schemas.microsoft.com/office/drawing/2014/main" id="{42FE7E2E-4A70-4717-8D49-5430CC80414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89" name="6 CuadroTexto">
          <a:extLst>
            <a:ext uri="{FF2B5EF4-FFF2-40B4-BE49-F238E27FC236}">
              <a16:creationId xmlns:a16="http://schemas.microsoft.com/office/drawing/2014/main" id="{A9C42451-2BA5-4A2B-825E-E4372C89ACE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0" name="5 CuadroTexto">
          <a:extLst>
            <a:ext uri="{FF2B5EF4-FFF2-40B4-BE49-F238E27FC236}">
              <a16:creationId xmlns:a16="http://schemas.microsoft.com/office/drawing/2014/main" id="{2004EF05-D5E2-41DC-B6A2-70CA7B3F060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1" name="6 CuadroTexto">
          <a:extLst>
            <a:ext uri="{FF2B5EF4-FFF2-40B4-BE49-F238E27FC236}">
              <a16:creationId xmlns:a16="http://schemas.microsoft.com/office/drawing/2014/main" id="{23132376-EC26-4B21-944A-B5A6B640F68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2" name="5 CuadroTexto">
          <a:extLst>
            <a:ext uri="{FF2B5EF4-FFF2-40B4-BE49-F238E27FC236}">
              <a16:creationId xmlns:a16="http://schemas.microsoft.com/office/drawing/2014/main" id="{D42E4F85-5FC7-4913-AE5A-E2C2FCDD45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3" name="6 CuadroTexto">
          <a:extLst>
            <a:ext uri="{FF2B5EF4-FFF2-40B4-BE49-F238E27FC236}">
              <a16:creationId xmlns:a16="http://schemas.microsoft.com/office/drawing/2014/main" id="{8144CD27-1B74-48A2-B586-03DCD1A0934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4" name="5 CuadroTexto">
          <a:extLst>
            <a:ext uri="{FF2B5EF4-FFF2-40B4-BE49-F238E27FC236}">
              <a16:creationId xmlns:a16="http://schemas.microsoft.com/office/drawing/2014/main" id="{59F9E830-8DB2-4C67-BE89-215A42C476F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5" name="6 CuadroTexto">
          <a:extLst>
            <a:ext uri="{FF2B5EF4-FFF2-40B4-BE49-F238E27FC236}">
              <a16:creationId xmlns:a16="http://schemas.microsoft.com/office/drawing/2014/main" id="{05DDDB2F-2FA7-40FE-881F-400816127E2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6" name="5 CuadroTexto">
          <a:extLst>
            <a:ext uri="{FF2B5EF4-FFF2-40B4-BE49-F238E27FC236}">
              <a16:creationId xmlns:a16="http://schemas.microsoft.com/office/drawing/2014/main" id="{C8C3C40D-74DF-4EC1-8CD6-78E80AD77C5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7" name="6 CuadroTexto">
          <a:extLst>
            <a:ext uri="{FF2B5EF4-FFF2-40B4-BE49-F238E27FC236}">
              <a16:creationId xmlns:a16="http://schemas.microsoft.com/office/drawing/2014/main" id="{780DBDBF-80A6-4A5F-B3EA-9C85671FC30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8" name="5 CuadroTexto">
          <a:extLst>
            <a:ext uri="{FF2B5EF4-FFF2-40B4-BE49-F238E27FC236}">
              <a16:creationId xmlns:a16="http://schemas.microsoft.com/office/drawing/2014/main" id="{BFF9355B-D7A2-41A2-A4FA-6F86197F25B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599" name="6 CuadroTexto">
          <a:extLst>
            <a:ext uri="{FF2B5EF4-FFF2-40B4-BE49-F238E27FC236}">
              <a16:creationId xmlns:a16="http://schemas.microsoft.com/office/drawing/2014/main" id="{CA38BD4D-7B25-473F-9AF3-E50A833A793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0" name="5 CuadroTexto">
          <a:extLst>
            <a:ext uri="{FF2B5EF4-FFF2-40B4-BE49-F238E27FC236}">
              <a16:creationId xmlns:a16="http://schemas.microsoft.com/office/drawing/2014/main" id="{B105816E-BF10-4EB4-82E1-67F3CF1D70C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1" name="6 CuadroTexto">
          <a:extLst>
            <a:ext uri="{FF2B5EF4-FFF2-40B4-BE49-F238E27FC236}">
              <a16:creationId xmlns:a16="http://schemas.microsoft.com/office/drawing/2014/main" id="{DF3BA5D0-31FC-4FAA-8C3C-299B123EF13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2" name="5 CuadroTexto">
          <a:extLst>
            <a:ext uri="{FF2B5EF4-FFF2-40B4-BE49-F238E27FC236}">
              <a16:creationId xmlns:a16="http://schemas.microsoft.com/office/drawing/2014/main" id="{7BD088A8-3CCD-4049-BB97-989DAF5D96C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3" name="6 CuadroTexto">
          <a:extLst>
            <a:ext uri="{FF2B5EF4-FFF2-40B4-BE49-F238E27FC236}">
              <a16:creationId xmlns:a16="http://schemas.microsoft.com/office/drawing/2014/main" id="{E2853E84-DA8F-4A14-A1E2-35F4E906C6C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4" name="5 CuadroTexto">
          <a:extLst>
            <a:ext uri="{FF2B5EF4-FFF2-40B4-BE49-F238E27FC236}">
              <a16:creationId xmlns:a16="http://schemas.microsoft.com/office/drawing/2014/main" id="{F60DF48E-406F-40FF-8CC3-B357B1B2FE3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5" name="6 CuadroTexto">
          <a:extLst>
            <a:ext uri="{FF2B5EF4-FFF2-40B4-BE49-F238E27FC236}">
              <a16:creationId xmlns:a16="http://schemas.microsoft.com/office/drawing/2014/main" id="{E47CA4A0-F6B7-40A4-972E-61590EC9A85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6" name="5 CuadroTexto">
          <a:extLst>
            <a:ext uri="{FF2B5EF4-FFF2-40B4-BE49-F238E27FC236}">
              <a16:creationId xmlns:a16="http://schemas.microsoft.com/office/drawing/2014/main" id="{8325BDB5-9A25-49CA-9A5E-B2EE8A3AAAE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7" name="6 CuadroTexto">
          <a:extLst>
            <a:ext uri="{FF2B5EF4-FFF2-40B4-BE49-F238E27FC236}">
              <a16:creationId xmlns:a16="http://schemas.microsoft.com/office/drawing/2014/main" id="{EFF6AC39-05F5-4385-8D95-92C8E0F948B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8" name="5 CuadroTexto">
          <a:extLst>
            <a:ext uri="{FF2B5EF4-FFF2-40B4-BE49-F238E27FC236}">
              <a16:creationId xmlns:a16="http://schemas.microsoft.com/office/drawing/2014/main" id="{E6A100F2-7076-413B-AE26-61B351C80A0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09" name="6 CuadroTexto">
          <a:extLst>
            <a:ext uri="{FF2B5EF4-FFF2-40B4-BE49-F238E27FC236}">
              <a16:creationId xmlns:a16="http://schemas.microsoft.com/office/drawing/2014/main" id="{797F5F69-67EA-4F20-9205-52F475C23F6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0" name="5 CuadroTexto">
          <a:extLst>
            <a:ext uri="{FF2B5EF4-FFF2-40B4-BE49-F238E27FC236}">
              <a16:creationId xmlns:a16="http://schemas.microsoft.com/office/drawing/2014/main" id="{8564DF77-D2F6-41B5-9ED4-F4B6AEE0940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1" name="6 CuadroTexto">
          <a:extLst>
            <a:ext uri="{FF2B5EF4-FFF2-40B4-BE49-F238E27FC236}">
              <a16:creationId xmlns:a16="http://schemas.microsoft.com/office/drawing/2014/main" id="{66D64869-A7DF-487C-9A00-714F9EF8764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2" name="5 CuadroTexto">
          <a:extLst>
            <a:ext uri="{FF2B5EF4-FFF2-40B4-BE49-F238E27FC236}">
              <a16:creationId xmlns:a16="http://schemas.microsoft.com/office/drawing/2014/main" id="{FCB0F4A0-35F5-4A0A-AD26-85C7F98F0CC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3" name="6 CuadroTexto">
          <a:extLst>
            <a:ext uri="{FF2B5EF4-FFF2-40B4-BE49-F238E27FC236}">
              <a16:creationId xmlns:a16="http://schemas.microsoft.com/office/drawing/2014/main" id="{D6977C2E-2F5E-41AE-81B8-6F55F891029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4" name="5 CuadroTexto">
          <a:extLst>
            <a:ext uri="{FF2B5EF4-FFF2-40B4-BE49-F238E27FC236}">
              <a16:creationId xmlns:a16="http://schemas.microsoft.com/office/drawing/2014/main" id="{A748804E-B8C2-4D20-A444-12DAE922A35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5" name="6 CuadroTexto">
          <a:extLst>
            <a:ext uri="{FF2B5EF4-FFF2-40B4-BE49-F238E27FC236}">
              <a16:creationId xmlns:a16="http://schemas.microsoft.com/office/drawing/2014/main" id="{8BF25409-C7E7-4148-978C-1EAF5B1B909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6" name="5 CuadroTexto">
          <a:extLst>
            <a:ext uri="{FF2B5EF4-FFF2-40B4-BE49-F238E27FC236}">
              <a16:creationId xmlns:a16="http://schemas.microsoft.com/office/drawing/2014/main" id="{A45BEE41-6527-47DA-AC16-A1152A6FE3E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7" name="6 CuadroTexto">
          <a:extLst>
            <a:ext uri="{FF2B5EF4-FFF2-40B4-BE49-F238E27FC236}">
              <a16:creationId xmlns:a16="http://schemas.microsoft.com/office/drawing/2014/main" id="{8D502C4F-917C-4740-A55D-48F9D3BF895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8" name="5 CuadroTexto">
          <a:extLst>
            <a:ext uri="{FF2B5EF4-FFF2-40B4-BE49-F238E27FC236}">
              <a16:creationId xmlns:a16="http://schemas.microsoft.com/office/drawing/2014/main" id="{4F023DA2-C850-4D52-A1B5-524D6922E6B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19" name="6 CuadroTexto">
          <a:extLst>
            <a:ext uri="{FF2B5EF4-FFF2-40B4-BE49-F238E27FC236}">
              <a16:creationId xmlns:a16="http://schemas.microsoft.com/office/drawing/2014/main" id="{1CA3140F-8F15-4E25-BC2B-8D53E824A26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0" name="5 CuadroTexto">
          <a:extLst>
            <a:ext uri="{FF2B5EF4-FFF2-40B4-BE49-F238E27FC236}">
              <a16:creationId xmlns:a16="http://schemas.microsoft.com/office/drawing/2014/main" id="{E6509734-00DD-403C-89B3-DEC2916607A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1" name="6 CuadroTexto">
          <a:extLst>
            <a:ext uri="{FF2B5EF4-FFF2-40B4-BE49-F238E27FC236}">
              <a16:creationId xmlns:a16="http://schemas.microsoft.com/office/drawing/2014/main" id="{9B3A5BED-89B3-4FD2-940F-4BBFA146352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2" name="5 CuadroTexto">
          <a:extLst>
            <a:ext uri="{FF2B5EF4-FFF2-40B4-BE49-F238E27FC236}">
              <a16:creationId xmlns:a16="http://schemas.microsoft.com/office/drawing/2014/main" id="{23E00CFC-73EA-45DA-BBD2-1D7324F0155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3" name="6 CuadroTexto">
          <a:extLst>
            <a:ext uri="{FF2B5EF4-FFF2-40B4-BE49-F238E27FC236}">
              <a16:creationId xmlns:a16="http://schemas.microsoft.com/office/drawing/2014/main" id="{3AAB3FF7-F3F8-49C0-A683-B58C8F87943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4" name="5 CuadroTexto">
          <a:extLst>
            <a:ext uri="{FF2B5EF4-FFF2-40B4-BE49-F238E27FC236}">
              <a16:creationId xmlns:a16="http://schemas.microsoft.com/office/drawing/2014/main" id="{B80CA95E-53A8-485B-9F14-C5BD3FF3F2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5" name="6 CuadroTexto">
          <a:extLst>
            <a:ext uri="{FF2B5EF4-FFF2-40B4-BE49-F238E27FC236}">
              <a16:creationId xmlns:a16="http://schemas.microsoft.com/office/drawing/2014/main" id="{5E864677-8318-4FD0-8EAF-A76F0FEFC09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6" name="5 CuadroTexto">
          <a:extLst>
            <a:ext uri="{FF2B5EF4-FFF2-40B4-BE49-F238E27FC236}">
              <a16:creationId xmlns:a16="http://schemas.microsoft.com/office/drawing/2014/main" id="{E2A9F859-7682-4E6F-A992-451009149CE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7" name="6 CuadroTexto">
          <a:extLst>
            <a:ext uri="{FF2B5EF4-FFF2-40B4-BE49-F238E27FC236}">
              <a16:creationId xmlns:a16="http://schemas.microsoft.com/office/drawing/2014/main" id="{74AED26A-361B-42EC-B728-4C3C2916239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8" name="5 CuadroTexto">
          <a:extLst>
            <a:ext uri="{FF2B5EF4-FFF2-40B4-BE49-F238E27FC236}">
              <a16:creationId xmlns:a16="http://schemas.microsoft.com/office/drawing/2014/main" id="{AB473635-CD25-4BFB-B330-215EDC2AD45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29" name="6 CuadroTexto">
          <a:extLst>
            <a:ext uri="{FF2B5EF4-FFF2-40B4-BE49-F238E27FC236}">
              <a16:creationId xmlns:a16="http://schemas.microsoft.com/office/drawing/2014/main" id="{C03DF297-3AF7-4710-AA55-706AA825938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0" name="5 CuadroTexto">
          <a:extLst>
            <a:ext uri="{FF2B5EF4-FFF2-40B4-BE49-F238E27FC236}">
              <a16:creationId xmlns:a16="http://schemas.microsoft.com/office/drawing/2014/main" id="{87E3D5EF-1CED-4F97-A2A8-E98A3C89C9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1" name="6 CuadroTexto">
          <a:extLst>
            <a:ext uri="{FF2B5EF4-FFF2-40B4-BE49-F238E27FC236}">
              <a16:creationId xmlns:a16="http://schemas.microsoft.com/office/drawing/2014/main" id="{6F8B7753-98F6-4F34-B36D-F4F142A9ECF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2" name="5 CuadroTexto">
          <a:extLst>
            <a:ext uri="{FF2B5EF4-FFF2-40B4-BE49-F238E27FC236}">
              <a16:creationId xmlns:a16="http://schemas.microsoft.com/office/drawing/2014/main" id="{34905F0F-B5D4-4F8A-9368-7BA696DAA53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3" name="6 CuadroTexto">
          <a:extLst>
            <a:ext uri="{FF2B5EF4-FFF2-40B4-BE49-F238E27FC236}">
              <a16:creationId xmlns:a16="http://schemas.microsoft.com/office/drawing/2014/main" id="{E89FD6DE-93CE-478C-B422-29D6B39576B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4" name="5 CuadroTexto">
          <a:extLst>
            <a:ext uri="{FF2B5EF4-FFF2-40B4-BE49-F238E27FC236}">
              <a16:creationId xmlns:a16="http://schemas.microsoft.com/office/drawing/2014/main" id="{09FB0EF8-3FD5-4DD3-9530-1A88B666964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5" name="6 CuadroTexto">
          <a:extLst>
            <a:ext uri="{FF2B5EF4-FFF2-40B4-BE49-F238E27FC236}">
              <a16:creationId xmlns:a16="http://schemas.microsoft.com/office/drawing/2014/main" id="{67A45766-941A-4C8C-974E-5290C8AD75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6" name="5 CuadroTexto">
          <a:extLst>
            <a:ext uri="{FF2B5EF4-FFF2-40B4-BE49-F238E27FC236}">
              <a16:creationId xmlns:a16="http://schemas.microsoft.com/office/drawing/2014/main" id="{DC081D36-C5EB-405E-835C-081A73AE341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7" name="6 CuadroTexto">
          <a:extLst>
            <a:ext uri="{FF2B5EF4-FFF2-40B4-BE49-F238E27FC236}">
              <a16:creationId xmlns:a16="http://schemas.microsoft.com/office/drawing/2014/main" id="{8B3ED8B4-CA85-48A0-A803-F6BB37650A0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8" name="5 CuadroTexto">
          <a:extLst>
            <a:ext uri="{FF2B5EF4-FFF2-40B4-BE49-F238E27FC236}">
              <a16:creationId xmlns:a16="http://schemas.microsoft.com/office/drawing/2014/main" id="{F523AFD9-B4E6-4147-AEC7-A522FBC72FB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39" name="6 CuadroTexto">
          <a:extLst>
            <a:ext uri="{FF2B5EF4-FFF2-40B4-BE49-F238E27FC236}">
              <a16:creationId xmlns:a16="http://schemas.microsoft.com/office/drawing/2014/main" id="{5324DE57-4E14-4E96-9499-01771580540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0" name="5 CuadroTexto">
          <a:extLst>
            <a:ext uri="{FF2B5EF4-FFF2-40B4-BE49-F238E27FC236}">
              <a16:creationId xmlns:a16="http://schemas.microsoft.com/office/drawing/2014/main" id="{93A94A87-F9D4-4B2F-853D-E92E5151D38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1" name="6 CuadroTexto">
          <a:extLst>
            <a:ext uri="{FF2B5EF4-FFF2-40B4-BE49-F238E27FC236}">
              <a16:creationId xmlns:a16="http://schemas.microsoft.com/office/drawing/2014/main" id="{CE2347C2-6444-427D-B4C7-4BF00224246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2" name="5 CuadroTexto">
          <a:extLst>
            <a:ext uri="{FF2B5EF4-FFF2-40B4-BE49-F238E27FC236}">
              <a16:creationId xmlns:a16="http://schemas.microsoft.com/office/drawing/2014/main" id="{3BE7D8C7-79F1-44C6-ACE1-98A6F3DF280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3" name="6 CuadroTexto">
          <a:extLst>
            <a:ext uri="{FF2B5EF4-FFF2-40B4-BE49-F238E27FC236}">
              <a16:creationId xmlns:a16="http://schemas.microsoft.com/office/drawing/2014/main" id="{DE1AAEB3-2FF0-458F-B018-55773310098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4" name="5 CuadroTexto">
          <a:extLst>
            <a:ext uri="{FF2B5EF4-FFF2-40B4-BE49-F238E27FC236}">
              <a16:creationId xmlns:a16="http://schemas.microsoft.com/office/drawing/2014/main" id="{A05082BE-1236-4EE8-BD8C-EC92BABEBEA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5" name="6 CuadroTexto">
          <a:extLst>
            <a:ext uri="{FF2B5EF4-FFF2-40B4-BE49-F238E27FC236}">
              <a16:creationId xmlns:a16="http://schemas.microsoft.com/office/drawing/2014/main" id="{6951AEBB-EFEF-4104-88C7-924134D7816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6" name="5 CuadroTexto">
          <a:extLst>
            <a:ext uri="{FF2B5EF4-FFF2-40B4-BE49-F238E27FC236}">
              <a16:creationId xmlns:a16="http://schemas.microsoft.com/office/drawing/2014/main" id="{1603D937-A291-47B2-B52C-3E629412284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7" name="6 CuadroTexto">
          <a:extLst>
            <a:ext uri="{FF2B5EF4-FFF2-40B4-BE49-F238E27FC236}">
              <a16:creationId xmlns:a16="http://schemas.microsoft.com/office/drawing/2014/main" id="{1CA55C98-23C0-4716-AC77-5F357724D46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8" name="5 CuadroTexto">
          <a:extLst>
            <a:ext uri="{FF2B5EF4-FFF2-40B4-BE49-F238E27FC236}">
              <a16:creationId xmlns:a16="http://schemas.microsoft.com/office/drawing/2014/main" id="{0B608204-1E5C-4525-9B51-50B3E34937E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49" name="6 CuadroTexto">
          <a:extLst>
            <a:ext uri="{FF2B5EF4-FFF2-40B4-BE49-F238E27FC236}">
              <a16:creationId xmlns:a16="http://schemas.microsoft.com/office/drawing/2014/main" id="{8D780ADD-5ACF-4167-ADD7-0C13D02691B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0" name="5 CuadroTexto">
          <a:extLst>
            <a:ext uri="{FF2B5EF4-FFF2-40B4-BE49-F238E27FC236}">
              <a16:creationId xmlns:a16="http://schemas.microsoft.com/office/drawing/2014/main" id="{0C4089EF-1D9B-4DFB-AC82-74A3F5116F9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1" name="6 CuadroTexto">
          <a:extLst>
            <a:ext uri="{FF2B5EF4-FFF2-40B4-BE49-F238E27FC236}">
              <a16:creationId xmlns:a16="http://schemas.microsoft.com/office/drawing/2014/main" id="{377D41A4-E663-41D9-9BCF-E75F70F497C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2" name="5 CuadroTexto">
          <a:extLst>
            <a:ext uri="{FF2B5EF4-FFF2-40B4-BE49-F238E27FC236}">
              <a16:creationId xmlns:a16="http://schemas.microsoft.com/office/drawing/2014/main" id="{B4DF61CE-CF62-4C47-BB33-1799AFE6D7D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3" name="6 CuadroTexto">
          <a:extLst>
            <a:ext uri="{FF2B5EF4-FFF2-40B4-BE49-F238E27FC236}">
              <a16:creationId xmlns:a16="http://schemas.microsoft.com/office/drawing/2014/main" id="{08E89C01-6A0E-4CD9-AD89-9EE1F5450B7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4" name="5 CuadroTexto">
          <a:extLst>
            <a:ext uri="{FF2B5EF4-FFF2-40B4-BE49-F238E27FC236}">
              <a16:creationId xmlns:a16="http://schemas.microsoft.com/office/drawing/2014/main" id="{AAEC7A3E-860B-4FFA-AE4E-6413FD91069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5" name="6 CuadroTexto">
          <a:extLst>
            <a:ext uri="{FF2B5EF4-FFF2-40B4-BE49-F238E27FC236}">
              <a16:creationId xmlns:a16="http://schemas.microsoft.com/office/drawing/2014/main" id="{BD23AE98-573A-4BBC-8718-C731A3EED08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6" name="5 CuadroTexto">
          <a:extLst>
            <a:ext uri="{FF2B5EF4-FFF2-40B4-BE49-F238E27FC236}">
              <a16:creationId xmlns:a16="http://schemas.microsoft.com/office/drawing/2014/main" id="{1361FD34-8525-465B-AB8B-B2FB183C015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7" name="6 CuadroTexto">
          <a:extLst>
            <a:ext uri="{FF2B5EF4-FFF2-40B4-BE49-F238E27FC236}">
              <a16:creationId xmlns:a16="http://schemas.microsoft.com/office/drawing/2014/main" id="{D2C7933A-4354-434E-AE4F-677EC7BF8B0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8" name="5 CuadroTexto">
          <a:extLst>
            <a:ext uri="{FF2B5EF4-FFF2-40B4-BE49-F238E27FC236}">
              <a16:creationId xmlns:a16="http://schemas.microsoft.com/office/drawing/2014/main" id="{8D5DA8D6-AA98-42A5-A1CE-C7379DE5DD7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59" name="6 CuadroTexto">
          <a:extLst>
            <a:ext uri="{FF2B5EF4-FFF2-40B4-BE49-F238E27FC236}">
              <a16:creationId xmlns:a16="http://schemas.microsoft.com/office/drawing/2014/main" id="{E3CF6905-2CC0-46CA-8C11-0ED6DA0E527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0" name="5 CuadroTexto">
          <a:extLst>
            <a:ext uri="{FF2B5EF4-FFF2-40B4-BE49-F238E27FC236}">
              <a16:creationId xmlns:a16="http://schemas.microsoft.com/office/drawing/2014/main" id="{69ECCF59-77A9-4F3A-8281-DE32ACAD06B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1" name="6 CuadroTexto">
          <a:extLst>
            <a:ext uri="{FF2B5EF4-FFF2-40B4-BE49-F238E27FC236}">
              <a16:creationId xmlns:a16="http://schemas.microsoft.com/office/drawing/2014/main" id="{29E683AC-A47C-4798-BD6C-B16A79FAE5C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2" name="5 CuadroTexto">
          <a:extLst>
            <a:ext uri="{FF2B5EF4-FFF2-40B4-BE49-F238E27FC236}">
              <a16:creationId xmlns:a16="http://schemas.microsoft.com/office/drawing/2014/main" id="{A85F934F-3C97-4576-AC49-7CB81EEFD43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3" name="6 CuadroTexto">
          <a:extLst>
            <a:ext uri="{FF2B5EF4-FFF2-40B4-BE49-F238E27FC236}">
              <a16:creationId xmlns:a16="http://schemas.microsoft.com/office/drawing/2014/main" id="{0B29D510-2A34-4360-AA25-1450037C57F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4" name="5 CuadroTexto">
          <a:extLst>
            <a:ext uri="{FF2B5EF4-FFF2-40B4-BE49-F238E27FC236}">
              <a16:creationId xmlns:a16="http://schemas.microsoft.com/office/drawing/2014/main" id="{6B76FC85-3CA6-42EA-9C77-F576861DDA0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5" name="6 CuadroTexto">
          <a:extLst>
            <a:ext uri="{FF2B5EF4-FFF2-40B4-BE49-F238E27FC236}">
              <a16:creationId xmlns:a16="http://schemas.microsoft.com/office/drawing/2014/main" id="{2116E472-F5D5-4644-914C-F709CEC9CF9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6" name="5 CuadroTexto">
          <a:extLst>
            <a:ext uri="{FF2B5EF4-FFF2-40B4-BE49-F238E27FC236}">
              <a16:creationId xmlns:a16="http://schemas.microsoft.com/office/drawing/2014/main" id="{A5B509F8-58D2-45FD-9B10-0D92C7C8987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7" name="6 CuadroTexto">
          <a:extLst>
            <a:ext uri="{FF2B5EF4-FFF2-40B4-BE49-F238E27FC236}">
              <a16:creationId xmlns:a16="http://schemas.microsoft.com/office/drawing/2014/main" id="{77CCF8AB-138B-492B-A480-B67A6920749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8" name="5 CuadroTexto">
          <a:extLst>
            <a:ext uri="{FF2B5EF4-FFF2-40B4-BE49-F238E27FC236}">
              <a16:creationId xmlns:a16="http://schemas.microsoft.com/office/drawing/2014/main" id="{31EF0401-84D2-4406-858F-FAA7DC03E09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69" name="6 CuadroTexto">
          <a:extLst>
            <a:ext uri="{FF2B5EF4-FFF2-40B4-BE49-F238E27FC236}">
              <a16:creationId xmlns:a16="http://schemas.microsoft.com/office/drawing/2014/main" id="{3F8424AA-3F12-4069-8C31-EAC2A646AEA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0" name="5 CuadroTexto">
          <a:extLst>
            <a:ext uri="{FF2B5EF4-FFF2-40B4-BE49-F238E27FC236}">
              <a16:creationId xmlns:a16="http://schemas.microsoft.com/office/drawing/2014/main" id="{FF576DDC-2550-4EE1-81C2-13C606A532E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1" name="6 CuadroTexto">
          <a:extLst>
            <a:ext uri="{FF2B5EF4-FFF2-40B4-BE49-F238E27FC236}">
              <a16:creationId xmlns:a16="http://schemas.microsoft.com/office/drawing/2014/main" id="{5D8F3B1A-1CC9-4C65-B7B0-5BB5EC15250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2" name="5 CuadroTexto">
          <a:extLst>
            <a:ext uri="{FF2B5EF4-FFF2-40B4-BE49-F238E27FC236}">
              <a16:creationId xmlns:a16="http://schemas.microsoft.com/office/drawing/2014/main" id="{F7FDCD3E-2A51-4409-B021-17999AD9068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3" name="6 CuadroTexto">
          <a:extLst>
            <a:ext uri="{FF2B5EF4-FFF2-40B4-BE49-F238E27FC236}">
              <a16:creationId xmlns:a16="http://schemas.microsoft.com/office/drawing/2014/main" id="{17375504-7887-488C-8552-19E354B6B5A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4" name="5 CuadroTexto">
          <a:extLst>
            <a:ext uri="{FF2B5EF4-FFF2-40B4-BE49-F238E27FC236}">
              <a16:creationId xmlns:a16="http://schemas.microsoft.com/office/drawing/2014/main" id="{26690068-8B3A-4CB6-816D-CCCB425129E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5" name="6 CuadroTexto">
          <a:extLst>
            <a:ext uri="{FF2B5EF4-FFF2-40B4-BE49-F238E27FC236}">
              <a16:creationId xmlns:a16="http://schemas.microsoft.com/office/drawing/2014/main" id="{A4B4E207-67B1-4AD9-90FC-06E01E0714B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6" name="5 CuadroTexto">
          <a:extLst>
            <a:ext uri="{FF2B5EF4-FFF2-40B4-BE49-F238E27FC236}">
              <a16:creationId xmlns:a16="http://schemas.microsoft.com/office/drawing/2014/main" id="{AA9495E1-5A6B-41FE-AA44-6AF129B1185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7" name="6 CuadroTexto">
          <a:extLst>
            <a:ext uri="{FF2B5EF4-FFF2-40B4-BE49-F238E27FC236}">
              <a16:creationId xmlns:a16="http://schemas.microsoft.com/office/drawing/2014/main" id="{1EB7F8BE-277D-4CAF-B6A8-3440B563FA6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8" name="5 CuadroTexto">
          <a:extLst>
            <a:ext uri="{FF2B5EF4-FFF2-40B4-BE49-F238E27FC236}">
              <a16:creationId xmlns:a16="http://schemas.microsoft.com/office/drawing/2014/main" id="{4602872E-FAB9-4971-A954-1D1AC64818F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79" name="6 CuadroTexto">
          <a:extLst>
            <a:ext uri="{FF2B5EF4-FFF2-40B4-BE49-F238E27FC236}">
              <a16:creationId xmlns:a16="http://schemas.microsoft.com/office/drawing/2014/main" id="{1EEB1787-540E-42E6-8AEA-18BF78FE9FB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0" name="5 CuadroTexto">
          <a:extLst>
            <a:ext uri="{FF2B5EF4-FFF2-40B4-BE49-F238E27FC236}">
              <a16:creationId xmlns:a16="http://schemas.microsoft.com/office/drawing/2014/main" id="{D2BAC601-5DA3-457E-9F2B-62EB3CBE357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1" name="6 CuadroTexto">
          <a:extLst>
            <a:ext uri="{FF2B5EF4-FFF2-40B4-BE49-F238E27FC236}">
              <a16:creationId xmlns:a16="http://schemas.microsoft.com/office/drawing/2014/main" id="{86954CE7-CA7D-4EE6-95E7-68E57A4D717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2" name="5 CuadroTexto">
          <a:extLst>
            <a:ext uri="{FF2B5EF4-FFF2-40B4-BE49-F238E27FC236}">
              <a16:creationId xmlns:a16="http://schemas.microsoft.com/office/drawing/2014/main" id="{86DF54FC-760D-416F-B0CD-7142FF3B303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3" name="6 CuadroTexto">
          <a:extLst>
            <a:ext uri="{FF2B5EF4-FFF2-40B4-BE49-F238E27FC236}">
              <a16:creationId xmlns:a16="http://schemas.microsoft.com/office/drawing/2014/main" id="{B9B76F0D-5BD2-4C5B-AED8-4D09595A303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4" name="5 CuadroTexto">
          <a:extLst>
            <a:ext uri="{FF2B5EF4-FFF2-40B4-BE49-F238E27FC236}">
              <a16:creationId xmlns:a16="http://schemas.microsoft.com/office/drawing/2014/main" id="{404ADDD5-A61D-4F7A-A2DB-453B0E9994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5" name="6 CuadroTexto">
          <a:extLst>
            <a:ext uri="{FF2B5EF4-FFF2-40B4-BE49-F238E27FC236}">
              <a16:creationId xmlns:a16="http://schemas.microsoft.com/office/drawing/2014/main" id="{F0A5BCBC-F086-4368-A25A-0FCF76F5A7B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6" name="5 CuadroTexto">
          <a:extLst>
            <a:ext uri="{FF2B5EF4-FFF2-40B4-BE49-F238E27FC236}">
              <a16:creationId xmlns:a16="http://schemas.microsoft.com/office/drawing/2014/main" id="{06F62768-7AE8-4CCA-9475-60658BFA0B9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7" name="6 CuadroTexto">
          <a:extLst>
            <a:ext uri="{FF2B5EF4-FFF2-40B4-BE49-F238E27FC236}">
              <a16:creationId xmlns:a16="http://schemas.microsoft.com/office/drawing/2014/main" id="{E9186F9E-59A0-4E84-8352-F4FD3577CA6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8" name="5 CuadroTexto">
          <a:extLst>
            <a:ext uri="{FF2B5EF4-FFF2-40B4-BE49-F238E27FC236}">
              <a16:creationId xmlns:a16="http://schemas.microsoft.com/office/drawing/2014/main" id="{58F8D966-9F15-48B5-A9F7-F30AF78085E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89" name="6 CuadroTexto">
          <a:extLst>
            <a:ext uri="{FF2B5EF4-FFF2-40B4-BE49-F238E27FC236}">
              <a16:creationId xmlns:a16="http://schemas.microsoft.com/office/drawing/2014/main" id="{5ED0A939-4C78-4190-A5A2-8C926893F96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0" name="5 CuadroTexto">
          <a:extLst>
            <a:ext uri="{FF2B5EF4-FFF2-40B4-BE49-F238E27FC236}">
              <a16:creationId xmlns:a16="http://schemas.microsoft.com/office/drawing/2014/main" id="{6D1F238A-91EF-461F-AA3D-60454B5D3CB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1" name="6 CuadroTexto">
          <a:extLst>
            <a:ext uri="{FF2B5EF4-FFF2-40B4-BE49-F238E27FC236}">
              <a16:creationId xmlns:a16="http://schemas.microsoft.com/office/drawing/2014/main" id="{8DC65DA9-09EF-413F-BFF7-07D0CCE6284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2" name="5 CuadroTexto">
          <a:extLst>
            <a:ext uri="{FF2B5EF4-FFF2-40B4-BE49-F238E27FC236}">
              <a16:creationId xmlns:a16="http://schemas.microsoft.com/office/drawing/2014/main" id="{7358A9CD-B3A1-4725-9907-ECC0FEBA9C8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3" name="6 CuadroTexto">
          <a:extLst>
            <a:ext uri="{FF2B5EF4-FFF2-40B4-BE49-F238E27FC236}">
              <a16:creationId xmlns:a16="http://schemas.microsoft.com/office/drawing/2014/main" id="{B1275294-4D91-405B-B079-D71E826B9C6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4" name="5 CuadroTexto">
          <a:extLst>
            <a:ext uri="{FF2B5EF4-FFF2-40B4-BE49-F238E27FC236}">
              <a16:creationId xmlns:a16="http://schemas.microsoft.com/office/drawing/2014/main" id="{4D79FA91-99CC-4343-8405-8A8B1EC0B56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5" name="6 CuadroTexto">
          <a:extLst>
            <a:ext uri="{FF2B5EF4-FFF2-40B4-BE49-F238E27FC236}">
              <a16:creationId xmlns:a16="http://schemas.microsoft.com/office/drawing/2014/main" id="{D7EBAB0E-5D7A-47EB-92D5-6D5455F519B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6" name="5 CuadroTexto">
          <a:extLst>
            <a:ext uri="{FF2B5EF4-FFF2-40B4-BE49-F238E27FC236}">
              <a16:creationId xmlns:a16="http://schemas.microsoft.com/office/drawing/2014/main" id="{850607EF-90D0-4AD5-9F19-569A0BD13DF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7" name="6 CuadroTexto">
          <a:extLst>
            <a:ext uri="{FF2B5EF4-FFF2-40B4-BE49-F238E27FC236}">
              <a16:creationId xmlns:a16="http://schemas.microsoft.com/office/drawing/2014/main" id="{003221D8-0949-402B-83B8-8CF35A3C01E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8" name="5 CuadroTexto">
          <a:extLst>
            <a:ext uri="{FF2B5EF4-FFF2-40B4-BE49-F238E27FC236}">
              <a16:creationId xmlns:a16="http://schemas.microsoft.com/office/drawing/2014/main" id="{BC428CBE-A227-4E14-AFAD-754F815A443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699" name="6 CuadroTexto">
          <a:extLst>
            <a:ext uri="{FF2B5EF4-FFF2-40B4-BE49-F238E27FC236}">
              <a16:creationId xmlns:a16="http://schemas.microsoft.com/office/drawing/2014/main" id="{0EA02A6B-62A7-41D9-A6D4-7B2B4889BB4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0" name="5 CuadroTexto">
          <a:extLst>
            <a:ext uri="{FF2B5EF4-FFF2-40B4-BE49-F238E27FC236}">
              <a16:creationId xmlns:a16="http://schemas.microsoft.com/office/drawing/2014/main" id="{F8D7419F-9571-4573-9FFA-EE2822D7EA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1" name="6 CuadroTexto">
          <a:extLst>
            <a:ext uri="{FF2B5EF4-FFF2-40B4-BE49-F238E27FC236}">
              <a16:creationId xmlns:a16="http://schemas.microsoft.com/office/drawing/2014/main" id="{C3B5F200-1498-4129-9C56-C9EB22B2799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2" name="5 CuadroTexto">
          <a:extLst>
            <a:ext uri="{FF2B5EF4-FFF2-40B4-BE49-F238E27FC236}">
              <a16:creationId xmlns:a16="http://schemas.microsoft.com/office/drawing/2014/main" id="{9EF37EF3-F51F-4389-B870-B4313EAB7AB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3" name="6 CuadroTexto">
          <a:extLst>
            <a:ext uri="{FF2B5EF4-FFF2-40B4-BE49-F238E27FC236}">
              <a16:creationId xmlns:a16="http://schemas.microsoft.com/office/drawing/2014/main" id="{356879D4-CE45-4B2A-B9FA-BB5B21E2907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4" name="5 CuadroTexto">
          <a:extLst>
            <a:ext uri="{FF2B5EF4-FFF2-40B4-BE49-F238E27FC236}">
              <a16:creationId xmlns:a16="http://schemas.microsoft.com/office/drawing/2014/main" id="{49E816EF-2A4C-4D86-8FD5-65926DC88B3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5" name="6 CuadroTexto">
          <a:extLst>
            <a:ext uri="{FF2B5EF4-FFF2-40B4-BE49-F238E27FC236}">
              <a16:creationId xmlns:a16="http://schemas.microsoft.com/office/drawing/2014/main" id="{65B01928-1257-4972-BEB8-780470ADF39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6" name="5 CuadroTexto">
          <a:extLst>
            <a:ext uri="{FF2B5EF4-FFF2-40B4-BE49-F238E27FC236}">
              <a16:creationId xmlns:a16="http://schemas.microsoft.com/office/drawing/2014/main" id="{29492E42-4124-4E71-95F9-D486765B6B7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7" name="6 CuadroTexto">
          <a:extLst>
            <a:ext uri="{FF2B5EF4-FFF2-40B4-BE49-F238E27FC236}">
              <a16:creationId xmlns:a16="http://schemas.microsoft.com/office/drawing/2014/main" id="{67339D10-6F7D-4ED2-9D37-C08ECEE2A43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8" name="5 CuadroTexto">
          <a:extLst>
            <a:ext uri="{FF2B5EF4-FFF2-40B4-BE49-F238E27FC236}">
              <a16:creationId xmlns:a16="http://schemas.microsoft.com/office/drawing/2014/main" id="{7B13EE1D-FE57-4A25-919E-407A522DA95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09" name="6 CuadroTexto">
          <a:extLst>
            <a:ext uri="{FF2B5EF4-FFF2-40B4-BE49-F238E27FC236}">
              <a16:creationId xmlns:a16="http://schemas.microsoft.com/office/drawing/2014/main" id="{E50F2305-379A-4EB5-A57E-C4AF0DCCD9A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0" name="5 CuadroTexto">
          <a:extLst>
            <a:ext uri="{FF2B5EF4-FFF2-40B4-BE49-F238E27FC236}">
              <a16:creationId xmlns:a16="http://schemas.microsoft.com/office/drawing/2014/main" id="{00820B32-1E42-4D8D-9E29-85299D279DA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1" name="6 CuadroTexto">
          <a:extLst>
            <a:ext uri="{FF2B5EF4-FFF2-40B4-BE49-F238E27FC236}">
              <a16:creationId xmlns:a16="http://schemas.microsoft.com/office/drawing/2014/main" id="{5E93F35D-21AE-4EDB-9300-C47A2D53772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2" name="5 CuadroTexto">
          <a:extLst>
            <a:ext uri="{FF2B5EF4-FFF2-40B4-BE49-F238E27FC236}">
              <a16:creationId xmlns:a16="http://schemas.microsoft.com/office/drawing/2014/main" id="{3629FF27-2D4C-4A7E-825C-83D2C729814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3" name="6 CuadroTexto">
          <a:extLst>
            <a:ext uri="{FF2B5EF4-FFF2-40B4-BE49-F238E27FC236}">
              <a16:creationId xmlns:a16="http://schemas.microsoft.com/office/drawing/2014/main" id="{F2CBF493-9B0A-4CA9-8AD8-37F5E5E864C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4" name="5 CuadroTexto">
          <a:extLst>
            <a:ext uri="{FF2B5EF4-FFF2-40B4-BE49-F238E27FC236}">
              <a16:creationId xmlns:a16="http://schemas.microsoft.com/office/drawing/2014/main" id="{A8EE8F72-39FF-4F39-93F8-9E2B49E5924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5" name="6 CuadroTexto">
          <a:extLst>
            <a:ext uri="{FF2B5EF4-FFF2-40B4-BE49-F238E27FC236}">
              <a16:creationId xmlns:a16="http://schemas.microsoft.com/office/drawing/2014/main" id="{7FCB285D-1716-48D7-AD7C-3264E029EB1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6" name="5 CuadroTexto">
          <a:extLst>
            <a:ext uri="{FF2B5EF4-FFF2-40B4-BE49-F238E27FC236}">
              <a16:creationId xmlns:a16="http://schemas.microsoft.com/office/drawing/2014/main" id="{252BB1E3-D605-450A-9A34-E9965E03118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7" name="6 CuadroTexto">
          <a:extLst>
            <a:ext uri="{FF2B5EF4-FFF2-40B4-BE49-F238E27FC236}">
              <a16:creationId xmlns:a16="http://schemas.microsoft.com/office/drawing/2014/main" id="{1A1A4306-655B-4462-9833-5C66F263850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8" name="5 CuadroTexto">
          <a:extLst>
            <a:ext uri="{FF2B5EF4-FFF2-40B4-BE49-F238E27FC236}">
              <a16:creationId xmlns:a16="http://schemas.microsoft.com/office/drawing/2014/main" id="{5AF394BC-71CE-430F-B6C8-FD3A0C6F071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19" name="6 CuadroTexto">
          <a:extLst>
            <a:ext uri="{FF2B5EF4-FFF2-40B4-BE49-F238E27FC236}">
              <a16:creationId xmlns:a16="http://schemas.microsoft.com/office/drawing/2014/main" id="{E44DFF04-AF5B-46D7-8FAE-F8BF3B31D77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0" name="717 CuadroTexto">
          <a:extLst>
            <a:ext uri="{FF2B5EF4-FFF2-40B4-BE49-F238E27FC236}">
              <a16:creationId xmlns:a16="http://schemas.microsoft.com/office/drawing/2014/main" id="{90940391-462D-4D75-A239-B86FF4D868E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1" name="718 CuadroTexto">
          <a:extLst>
            <a:ext uri="{FF2B5EF4-FFF2-40B4-BE49-F238E27FC236}">
              <a16:creationId xmlns:a16="http://schemas.microsoft.com/office/drawing/2014/main" id="{6DD2FDFF-956F-47A8-A0AF-3002CDEEDC7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2" name="5 CuadroTexto">
          <a:extLst>
            <a:ext uri="{FF2B5EF4-FFF2-40B4-BE49-F238E27FC236}">
              <a16:creationId xmlns:a16="http://schemas.microsoft.com/office/drawing/2014/main" id="{F78A1CE9-50A8-409C-AADE-5D89E6ED761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3" name="6 CuadroTexto">
          <a:extLst>
            <a:ext uri="{FF2B5EF4-FFF2-40B4-BE49-F238E27FC236}">
              <a16:creationId xmlns:a16="http://schemas.microsoft.com/office/drawing/2014/main" id="{1003CE8A-FB4F-4865-86C9-8FC7D7876E9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4" name="5 CuadroTexto">
          <a:extLst>
            <a:ext uri="{FF2B5EF4-FFF2-40B4-BE49-F238E27FC236}">
              <a16:creationId xmlns:a16="http://schemas.microsoft.com/office/drawing/2014/main" id="{1F82CEE8-8C5C-4E93-89AF-A93B5E8B38B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5" name="6 CuadroTexto">
          <a:extLst>
            <a:ext uri="{FF2B5EF4-FFF2-40B4-BE49-F238E27FC236}">
              <a16:creationId xmlns:a16="http://schemas.microsoft.com/office/drawing/2014/main" id="{68C103FA-D8CA-44FE-B5E6-A0A255CA52F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6" name="5 CuadroTexto">
          <a:extLst>
            <a:ext uri="{FF2B5EF4-FFF2-40B4-BE49-F238E27FC236}">
              <a16:creationId xmlns:a16="http://schemas.microsoft.com/office/drawing/2014/main" id="{5D73E9B3-7E65-4337-8045-E35801F7A9B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7" name="6 CuadroTexto">
          <a:extLst>
            <a:ext uri="{FF2B5EF4-FFF2-40B4-BE49-F238E27FC236}">
              <a16:creationId xmlns:a16="http://schemas.microsoft.com/office/drawing/2014/main" id="{7CC76101-809A-4C53-8B64-437868FEBAB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8" name="5 CuadroTexto">
          <a:extLst>
            <a:ext uri="{FF2B5EF4-FFF2-40B4-BE49-F238E27FC236}">
              <a16:creationId xmlns:a16="http://schemas.microsoft.com/office/drawing/2014/main" id="{3FA5F043-07CF-4E23-B8C7-F4ABBB02307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29" name="6 CuadroTexto">
          <a:extLst>
            <a:ext uri="{FF2B5EF4-FFF2-40B4-BE49-F238E27FC236}">
              <a16:creationId xmlns:a16="http://schemas.microsoft.com/office/drawing/2014/main" id="{CF0A55F2-FF15-40F8-9216-BBF9D2AAA6D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0" name="5 CuadroTexto">
          <a:extLst>
            <a:ext uri="{FF2B5EF4-FFF2-40B4-BE49-F238E27FC236}">
              <a16:creationId xmlns:a16="http://schemas.microsoft.com/office/drawing/2014/main" id="{8DB900BF-B6AE-4900-907B-9B7C816CE61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1" name="6 CuadroTexto">
          <a:extLst>
            <a:ext uri="{FF2B5EF4-FFF2-40B4-BE49-F238E27FC236}">
              <a16:creationId xmlns:a16="http://schemas.microsoft.com/office/drawing/2014/main" id="{72667BDA-179D-4E3E-8DEB-47C96EB454D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2" name="5 CuadroTexto">
          <a:extLst>
            <a:ext uri="{FF2B5EF4-FFF2-40B4-BE49-F238E27FC236}">
              <a16:creationId xmlns:a16="http://schemas.microsoft.com/office/drawing/2014/main" id="{7677A3EC-95DC-4958-93FD-5E4233A6717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3" name="6 CuadroTexto">
          <a:extLst>
            <a:ext uri="{FF2B5EF4-FFF2-40B4-BE49-F238E27FC236}">
              <a16:creationId xmlns:a16="http://schemas.microsoft.com/office/drawing/2014/main" id="{DC6A92D8-8E6B-41EF-B098-BD2B908DE1A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4" name="5 CuadroTexto">
          <a:extLst>
            <a:ext uri="{FF2B5EF4-FFF2-40B4-BE49-F238E27FC236}">
              <a16:creationId xmlns:a16="http://schemas.microsoft.com/office/drawing/2014/main" id="{A56A003E-E8B0-4476-A687-DB86D43F417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5" name="6 CuadroTexto">
          <a:extLst>
            <a:ext uri="{FF2B5EF4-FFF2-40B4-BE49-F238E27FC236}">
              <a16:creationId xmlns:a16="http://schemas.microsoft.com/office/drawing/2014/main" id="{6A44849C-8E59-404F-8807-4B57F146690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6" name="5 CuadroTexto">
          <a:extLst>
            <a:ext uri="{FF2B5EF4-FFF2-40B4-BE49-F238E27FC236}">
              <a16:creationId xmlns:a16="http://schemas.microsoft.com/office/drawing/2014/main" id="{197CFF7B-9E29-4F9D-A9EE-225CAC6AE0B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7" name="6 CuadroTexto">
          <a:extLst>
            <a:ext uri="{FF2B5EF4-FFF2-40B4-BE49-F238E27FC236}">
              <a16:creationId xmlns:a16="http://schemas.microsoft.com/office/drawing/2014/main" id="{6B1588CB-D1CB-4411-B09B-13DCD8750E9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8" name="5 CuadroTexto">
          <a:extLst>
            <a:ext uri="{FF2B5EF4-FFF2-40B4-BE49-F238E27FC236}">
              <a16:creationId xmlns:a16="http://schemas.microsoft.com/office/drawing/2014/main" id="{76AEAE79-7FDA-443B-8107-414D2AD452C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39" name="6 CuadroTexto">
          <a:extLst>
            <a:ext uri="{FF2B5EF4-FFF2-40B4-BE49-F238E27FC236}">
              <a16:creationId xmlns:a16="http://schemas.microsoft.com/office/drawing/2014/main" id="{09D3EF38-2141-413F-8417-CBDA37F067E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0" name="5 CuadroTexto">
          <a:extLst>
            <a:ext uri="{FF2B5EF4-FFF2-40B4-BE49-F238E27FC236}">
              <a16:creationId xmlns:a16="http://schemas.microsoft.com/office/drawing/2014/main" id="{5C6902D5-C16A-47F5-8133-4FC9B0C1014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1" name="6 CuadroTexto">
          <a:extLst>
            <a:ext uri="{FF2B5EF4-FFF2-40B4-BE49-F238E27FC236}">
              <a16:creationId xmlns:a16="http://schemas.microsoft.com/office/drawing/2014/main" id="{DA604737-7470-45E7-942D-8E2DC4F5703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2" name="5 CuadroTexto">
          <a:extLst>
            <a:ext uri="{FF2B5EF4-FFF2-40B4-BE49-F238E27FC236}">
              <a16:creationId xmlns:a16="http://schemas.microsoft.com/office/drawing/2014/main" id="{DC6B0B2B-EB0F-4537-80EE-141E39E4AB2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3" name="6 CuadroTexto">
          <a:extLst>
            <a:ext uri="{FF2B5EF4-FFF2-40B4-BE49-F238E27FC236}">
              <a16:creationId xmlns:a16="http://schemas.microsoft.com/office/drawing/2014/main" id="{0C0FD244-E653-48E9-B4E0-4D1D20E164E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4" name="5 CuadroTexto">
          <a:extLst>
            <a:ext uri="{FF2B5EF4-FFF2-40B4-BE49-F238E27FC236}">
              <a16:creationId xmlns:a16="http://schemas.microsoft.com/office/drawing/2014/main" id="{80347278-1BD7-4B7A-9B4A-2A14EDDC33B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5" name="6 CuadroTexto">
          <a:extLst>
            <a:ext uri="{FF2B5EF4-FFF2-40B4-BE49-F238E27FC236}">
              <a16:creationId xmlns:a16="http://schemas.microsoft.com/office/drawing/2014/main" id="{356BBF6E-404A-4726-8B9A-A5E36DB9E24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6" name="5 CuadroTexto">
          <a:extLst>
            <a:ext uri="{FF2B5EF4-FFF2-40B4-BE49-F238E27FC236}">
              <a16:creationId xmlns:a16="http://schemas.microsoft.com/office/drawing/2014/main" id="{02B3C20A-3122-466D-A641-D9B4E3E1990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7" name="6 CuadroTexto">
          <a:extLst>
            <a:ext uri="{FF2B5EF4-FFF2-40B4-BE49-F238E27FC236}">
              <a16:creationId xmlns:a16="http://schemas.microsoft.com/office/drawing/2014/main" id="{6604252B-205A-4275-85BF-D0A52A0B2DE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8" name="5 CuadroTexto">
          <a:extLst>
            <a:ext uri="{FF2B5EF4-FFF2-40B4-BE49-F238E27FC236}">
              <a16:creationId xmlns:a16="http://schemas.microsoft.com/office/drawing/2014/main" id="{7B3B3B61-7EBB-486B-93BA-E25270D8377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49" name="6 CuadroTexto">
          <a:extLst>
            <a:ext uri="{FF2B5EF4-FFF2-40B4-BE49-F238E27FC236}">
              <a16:creationId xmlns:a16="http://schemas.microsoft.com/office/drawing/2014/main" id="{799CEF83-992A-4C5B-A4E6-939CA28CFFF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0" name="5 CuadroTexto">
          <a:extLst>
            <a:ext uri="{FF2B5EF4-FFF2-40B4-BE49-F238E27FC236}">
              <a16:creationId xmlns:a16="http://schemas.microsoft.com/office/drawing/2014/main" id="{50BDA7D9-3464-4F5C-9F52-909744A3C48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1" name="6 CuadroTexto">
          <a:extLst>
            <a:ext uri="{FF2B5EF4-FFF2-40B4-BE49-F238E27FC236}">
              <a16:creationId xmlns:a16="http://schemas.microsoft.com/office/drawing/2014/main" id="{7F77C53F-1AB7-4F92-A721-23903DC9B61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2" name="5 CuadroTexto">
          <a:extLst>
            <a:ext uri="{FF2B5EF4-FFF2-40B4-BE49-F238E27FC236}">
              <a16:creationId xmlns:a16="http://schemas.microsoft.com/office/drawing/2014/main" id="{15244E4F-8B48-4F13-BD3F-1E606775117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3" name="6 CuadroTexto">
          <a:extLst>
            <a:ext uri="{FF2B5EF4-FFF2-40B4-BE49-F238E27FC236}">
              <a16:creationId xmlns:a16="http://schemas.microsoft.com/office/drawing/2014/main" id="{D3E114C4-72DC-4978-8B69-4084A65CAF5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4" name="5 CuadroTexto">
          <a:extLst>
            <a:ext uri="{FF2B5EF4-FFF2-40B4-BE49-F238E27FC236}">
              <a16:creationId xmlns:a16="http://schemas.microsoft.com/office/drawing/2014/main" id="{5A039CD5-C76C-44A4-A3D4-7CA96937734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5" name="6 CuadroTexto">
          <a:extLst>
            <a:ext uri="{FF2B5EF4-FFF2-40B4-BE49-F238E27FC236}">
              <a16:creationId xmlns:a16="http://schemas.microsoft.com/office/drawing/2014/main" id="{CBAD86D6-F1B0-466A-9FBA-64041AA43DF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6" name="5 CuadroTexto">
          <a:extLst>
            <a:ext uri="{FF2B5EF4-FFF2-40B4-BE49-F238E27FC236}">
              <a16:creationId xmlns:a16="http://schemas.microsoft.com/office/drawing/2014/main" id="{5C459BC6-6024-4D1E-8A73-385ADB3F50A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7" name="6 CuadroTexto">
          <a:extLst>
            <a:ext uri="{FF2B5EF4-FFF2-40B4-BE49-F238E27FC236}">
              <a16:creationId xmlns:a16="http://schemas.microsoft.com/office/drawing/2014/main" id="{6C150F18-DF45-4207-B77D-C882B344B4E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8" name="5 CuadroTexto">
          <a:extLst>
            <a:ext uri="{FF2B5EF4-FFF2-40B4-BE49-F238E27FC236}">
              <a16:creationId xmlns:a16="http://schemas.microsoft.com/office/drawing/2014/main" id="{7D2A09F1-23AD-4D7F-8E49-8627BF54568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59" name="6 CuadroTexto">
          <a:extLst>
            <a:ext uri="{FF2B5EF4-FFF2-40B4-BE49-F238E27FC236}">
              <a16:creationId xmlns:a16="http://schemas.microsoft.com/office/drawing/2014/main" id="{A49D7EEE-6BAB-412C-AA8B-F74A273D2AC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0" name="5 CuadroTexto">
          <a:extLst>
            <a:ext uri="{FF2B5EF4-FFF2-40B4-BE49-F238E27FC236}">
              <a16:creationId xmlns:a16="http://schemas.microsoft.com/office/drawing/2014/main" id="{E2B5158B-DFF8-450E-B993-50923922989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1" name="6 CuadroTexto">
          <a:extLst>
            <a:ext uri="{FF2B5EF4-FFF2-40B4-BE49-F238E27FC236}">
              <a16:creationId xmlns:a16="http://schemas.microsoft.com/office/drawing/2014/main" id="{5DB994E0-616B-4B59-9907-037C55B317C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2" name="5 CuadroTexto">
          <a:extLst>
            <a:ext uri="{FF2B5EF4-FFF2-40B4-BE49-F238E27FC236}">
              <a16:creationId xmlns:a16="http://schemas.microsoft.com/office/drawing/2014/main" id="{B1C97043-0E52-4363-B3FF-BDDA46FC483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3" name="6 CuadroTexto">
          <a:extLst>
            <a:ext uri="{FF2B5EF4-FFF2-40B4-BE49-F238E27FC236}">
              <a16:creationId xmlns:a16="http://schemas.microsoft.com/office/drawing/2014/main" id="{7F7ACD61-A92E-40DB-878E-8FDA9068E83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4" name="5 CuadroTexto">
          <a:extLst>
            <a:ext uri="{FF2B5EF4-FFF2-40B4-BE49-F238E27FC236}">
              <a16:creationId xmlns:a16="http://schemas.microsoft.com/office/drawing/2014/main" id="{5116B8A6-4721-4908-99D2-071944C6B9F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5" name="6 CuadroTexto">
          <a:extLst>
            <a:ext uri="{FF2B5EF4-FFF2-40B4-BE49-F238E27FC236}">
              <a16:creationId xmlns:a16="http://schemas.microsoft.com/office/drawing/2014/main" id="{76515B9A-E006-48C3-9EC3-FDE1DCE8B7F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6" name="5 CuadroTexto">
          <a:extLst>
            <a:ext uri="{FF2B5EF4-FFF2-40B4-BE49-F238E27FC236}">
              <a16:creationId xmlns:a16="http://schemas.microsoft.com/office/drawing/2014/main" id="{7EB6F4E9-79DB-43B4-B933-0E964A3739F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7" name="6 CuadroTexto">
          <a:extLst>
            <a:ext uri="{FF2B5EF4-FFF2-40B4-BE49-F238E27FC236}">
              <a16:creationId xmlns:a16="http://schemas.microsoft.com/office/drawing/2014/main" id="{AFF4FEA0-3BFC-4257-8F01-D9E5DCC83AD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8" name="5 CuadroTexto">
          <a:extLst>
            <a:ext uri="{FF2B5EF4-FFF2-40B4-BE49-F238E27FC236}">
              <a16:creationId xmlns:a16="http://schemas.microsoft.com/office/drawing/2014/main" id="{58574063-21B3-4EB0-AEB2-A14D057430F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69" name="6 CuadroTexto">
          <a:extLst>
            <a:ext uri="{FF2B5EF4-FFF2-40B4-BE49-F238E27FC236}">
              <a16:creationId xmlns:a16="http://schemas.microsoft.com/office/drawing/2014/main" id="{737CB59B-EE8C-4CFB-89A1-14B7F47B41E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0" name="5 CuadroTexto">
          <a:extLst>
            <a:ext uri="{FF2B5EF4-FFF2-40B4-BE49-F238E27FC236}">
              <a16:creationId xmlns:a16="http://schemas.microsoft.com/office/drawing/2014/main" id="{3463BDFF-A9ED-4F4D-928D-00A7FABBAA1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1" name="6 CuadroTexto">
          <a:extLst>
            <a:ext uri="{FF2B5EF4-FFF2-40B4-BE49-F238E27FC236}">
              <a16:creationId xmlns:a16="http://schemas.microsoft.com/office/drawing/2014/main" id="{246C1B64-6B85-4AB8-A2AF-780208B5C6F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2" name="5 CuadroTexto">
          <a:extLst>
            <a:ext uri="{FF2B5EF4-FFF2-40B4-BE49-F238E27FC236}">
              <a16:creationId xmlns:a16="http://schemas.microsoft.com/office/drawing/2014/main" id="{383A09CA-3CBB-45C7-B64B-1139C487C6D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3" name="6 CuadroTexto">
          <a:extLst>
            <a:ext uri="{FF2B5EF4-FFF2-40B4-BE49-F238E27FC236}">
              <a16:creationId xmlns:a16="http://schemas.microsoft.com/office/drawing/2014/main" id="{C144A88A-F689-40C4-8AF2-F535E90B06B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4" name="5 CuadroTexto">
          <a:extLst>
            <a:ext uri="{FF2B5EF4-FFF2-40B4-BE49-F238E27FC236}">
              <a16:creationId xmlns:a16="http://schemas.microsoft.com/office/drawing/2014/main" id="{3055498A-5E28-42C9-B1A8-3C420966B1A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5" name="6 CuadroTexto">
          <a:extLst>
            <a:ext uri="{FF2B5EF4-FFF2-40B4-BE49-F238E27FC236}">
              <a16:creationId xmlns:a16="http://schemas.microsoft.com/office/drawing/2014/main" id="{692E6E48-680E-43AC-BBDD-72D09C6E7E8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6" name="5 CuadroTexto">
          <a:extLst>
            <a:ext uri="{FF2B5EF4-FFF2-40B4-BE49-F238E27FC236}">
              <a16:creationId xmlns:a16="http://schemas.microsoft.com/office/drawing/2014/main" id="{1DF08447-3A6C-4110-993E-1662ED7ACF7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7" name="6 CuadroTexto">
          <a:extLst>
            <a:ext uri="{FF2B5EF4-FFF2-40B4-BE49-F238E27FC236}">
              <a16:creationId xmlns:a16="http://schemas.microsoft.com/office/drawing/2014/main" id="{AA10DB9F-F9CC-4EA0-BAAA-0C9F976ED67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8" name="5 CuadroTexto">
          <a:extLst>
            <a:ext uri="{FF2B5EF4-FFF2-40B4-BE49-F238E27FC236}">
              <a16:creationId xmlns:a16="http://schemas.microsoft.com/office/drawing/2014/main" id="{E9C8C1BF-96A1-4E61-8AA8-AAE9398D84F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79" name="6 CuadroTexto">
          <a:extLst>
            <a:ext uri="{FF2B5EF4-FFF2-40B4-BE49-F238E27FC236}">
              <a16:creationId xmlns:a16="http://schemas.microsoft.com/office/drawing/2014/main" id="{57CFAC3A-E84A-41AC-906E-93590891E9D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0" name="5 CuadroTexto">
          <a:extLst>
            <a:ext uri="{FF2B5EF4-FFF2-40B4-BE49-F238E27FC236}">
              <a16:creationId xmlns:a16="http://schemas.microsoft.com/office/drawing/2014/main" id="{C696FA42-4D66-41BB-BC63-679E11EFBB0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1" name="6 CuadroTexto">
          <a:extLst>
            <a:ext uri="{FF2B5EF4-FFF2-40B4-BE49-F238E27FC236}">
              <a16:creationId xmlns:a16="http://schemas.microsoft.com/office/drawing/2014/main" id="{DDC0EFA6-5907-4369-8A27-C9577FC5F71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2" name="5 CuadroTexto">
          <a:extLst>
            <a:ext uri="{FF2B5EF4-FFF2-40B4-BE49-F238E27FC236}">
              <a16:creationId xmlns:a16="http://schemas.microsoft.com/office/drawing/2014/main" id="{52A80E29-331F-4649-85E9-F6580C959E2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3" name="6 CuadroTexto">
          <a:extLst>
            <a:ext uri="{FF2B5EF4-FFF2-40B4-BE49-F238E27FC236}">
              <a16:creationId xmlns:a16="http://schemas.microsoft.com/office/drawing/2014/main" id="{B0F7F9E6-9945-407B-A11C-5C1A343F939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4" name="5 CuadroTexto">
          <a:extLst>
            <a:ext uri="{FF2B5EF4-FFF2-40B4-BE49-F238E27FC236}">
              <a16:creationId xmlns:a16="http://schemas.microsoft.com/office/drawing/2014/main" id="{24667195-E5A2-469A-9A6F-5871FFA2B3D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5" name="6 CuadroTexto">
          <a:extLst>
            <a:ext uri="{FF2B5EF4-FFF2-40B4-BE49-F238E27FC236}">
              <a16:creationId xmlns:a16="http://schemas.microsoft.com/office/drawing/2014/main" id="{2798C081-5BEA-4D86-A3DB-B3F6D5B7541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6" name="5 CuadroTexto">
          <a:extLst>
            <a:ext uri="{FF2B5EF4-FFF2-40B4-BE49-F238E27FC236}">
              <a16:creationId xmlns:a16="http://schemas.microsoft.com/office/drawing/2014/main" id="{44196D53-E046-4D63-9022-3E0A9B8FBA7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7" name="6 CuadroTexto">
          <a:extLst>
            <a:ext uri="{FF2B5EF4-FFF2-40B4-BE49-F238E27FC236}">
              <a16:creationId xmlns:a16="http://schemas.microsoft.com/office/drawing/2014/main" id="{6A721722-8FE1-4B95-B228-5D7FD5FBC9E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8" name="5 CuadroTexto">
          <a:extLst>
            <a:ext uri="{FF2B5EF4-FFF2-40B4-BE49-F238E27FC236}">
              <a16:creationId xmlns:a16="http://schemas.microsoft.com/office/drawing/2014/main" id="{68A9DB34-0BE3-477B-98A8-CDE3C118976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89" name="6 CuadroTexto">
          <a:extLst>
            <a:ext uri="{FF2B5EF4-FFF2-40B4-BE49-F238E27FC236}">
              <a16:creationId xmlns:a16="http://schemas.microsoft.com/office/drawing/2014/main" id="{1B1A8F0D-E570-46BB-8370-4C9F94A3532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0" name="5 CuadroTexto">
          <a:extLst>
            <a:ext uri="{FF2B5EF4-FFF2-40B4-BE49-F238E27FC236}">
              <a16:creationId xmlns:a16="http://schemas.microsoft.com/office/drawing/2014/main" id="{7047282D-6390-4102-A72E-525AA884FF1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1" name="6 CuadroTexto">
          <a:extLst>
            <a:ext uri="{FF2B5EF4-FFF2-40B4-BE49-F238E27FC236}">
              <a16:creationId xmlns:a16="http://schemas.microsoft.com/office/drawing/2014/main" id="{D7A06662-B575-4295-ABB8-333CFCF2CA0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2" name="5 CuadroTexto">
          <a:extLst>
            <a:ext uri="{FF2B5EF4-FFF2-40B4-BE49-F238E27FC236}">
              <a16:creationId xmlns:a16="http://schemas.microsoft.com/office/drawing/2014/main" id="{52133602-C9E5-427D-BA40-96A4AD800DB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3" name="6 CuadroTexto">
          <a:extLst>
            <a:ext uri="{FF2B5EF4-FFF2-40B4-BE49-F238E27FC236}">
              <a16:creationId xmlns:a16="http://schemas.microsoft.com/office/drawing/2014/main" id="{8D7E110B-D6BF-4D7F-98BF-949360CFE22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4" name="5 CuadroTexto">
          <a:extLst>
            <a:ext uri="{FF2B5EF4-FFF2-40B4-BE49-F238E27FC236}">
              <a16:creationId xmlns:a16="http://schemas.microsoft.com/office/drawing/2014/main" id="{D5A34254-AEB1-44C7-A2C9-20E4A47C564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5" name="6 CuadroTexto">
          <a:extLst>
            <a:ext uri="{FF2B5EF4-FFF2-40B4-BE49-F238E27FC236}">
              <a16:creationId xmlns:a16="http://schemas.microsoft.com/office/drawing/2014/main" id="{4421775F-C577-4CA0-A9FB-3CD0DA48B7D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6" name="5 CuadroTexto">
          <a:extLst>
            <a:ext uri="{FF2B5EF4-FFF2-40B4-BE49-F238E27FC236}">
              <a16:creationId xmlns:a16="http://schemas.microsoft.com/office/drawing/2014/main" id="{ED293AAA-C283-4C6E-AC7A-BC9538A3967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7" name="6 CuadroTexto">
          <a:extLst>
            <a:ext uri="{FF2B5EF4-FFF2-40B4-BE49-F238E27FC236}">
              <a16:creationId xmlns:a16="http://schemas.microsoft.com/office/drawing/2014/main" id="{A53D7D6E-3112-49EE-9896-B0C8A5AA832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8" name="5 CuadroTexto">
          <a:extLst>
            <a:ext uri="{FF2B5EF4-FFF2-40B4-BE49-F238E27FC236}">
              <a16:creationId xmlns:a16="http://schemas.microsoft.com/office/drawing/2014/main" id="{0969F3CA-6A5D-4BC0-AEA3-6995B92510D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799" name="6 CuadroTexto">
          <a:extLst>
            <a:ext uri="{FF2B5EF4-FFF2-40B4-BE49-F238E27FC236}">
              <a16:creationId xmlns:a16="http://schemas.microsoft.com/office/drawing/2014/main" id="{B29B0DCE-B53A-4533-83D9-C6AB9FBC4CF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0" name="5 CuadroTexto">
          <a:extLst>
            <a:ext uri="{FF2B5EF4-FFF2-40B4-BE49-F238E27FC236}">
              <a16:creationId xmlns:a16="http://schemas.microsoft.com/office/drawing/2014/main" id="{7A053757-599D-44D0-98B2-85648F7C27C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1" name="6 CuadroTexto">
          <a:extLst>
            <a:ext uri="{FF2B5EF4-FFF2-40B4-BE49-F238E27FC236}">
              <a16:creationId xmlns:a16="http://schemas.microsoft.com/office/drawing/2014/main" id="{A3562248-569D-4755-B931-987DF7D1398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2" name="5 CuadroTexto">
          <a:extLst>
            <a:ext uri="{FF2B5EF4-FFF2-40B4-BE49-F238E27FC236}">
              <a16:creationId xmlns:a16="http://schemas.microsoft.com/office/drawing/2014/main" id="{BA1D0CE6-6F56-4E28-B16E-0241E3B81D0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3" name="6 CuadroTexto">
          <a:extLst>
            <a:ext uri="{FF2B5EF4-FFF2-40B4-BE49-F238E27FC236}">
              <a16:creationId xmlns:a16="http://schemas.microsoft.com/office/drawing/2014/main" id="{53045F72-69BA-4E47-986A-68C3F389520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4" name="5 CuadroTexto">
          <a:extLst>
            <a:ext uri="{FF2B5EF4-FFF2-40B4-BE49-F238E27FC236}">
              <a16:creationId xmlns:a16="http://schemas.microsoft.com/office/drawing/2014/main" id="{C1671D16-7D17-41F7-ADE8-D9A0911A16C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5" name="6 CuadroTexto">
          <a:extLst>
            <a:ext uri="{FF2B5EF4-FFF2-40B4-BE49-F238E27FC236}">
              <a16:creationId xmlns:a16="http://schemas.microsoft.com/office/drawing/2014/main" id="{9DE4FEC6-3AA8-4046-8695-204F4CBCB8A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6" name="5 CuadroTexto">
          <a:extLst>
            <a:ext uri="{FF2B5EF4-FFF2-40B4-BE49-F238E27FC236}">
              <a16:creationId xmlns:a16="http://schemas.microsoft.com/office/drawing/2014/main" id="{066EBF4D-4773-4CC9-8C43-8A38E48E900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7" name="6 CuadroTexto">
          <a:extLst>
            <a:ext uri="{FF2B5EF4-FFF2-40B4-BE49-F238E27FC236}">
              <a16:creationId xmlns:a16="http://schemas.microsoft.com/office/drawing/2014/main" id="{A0599C09-5DE5-4B72-94A3-F536FA18038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8" name="5 CuadroTexto">
          <a:extLst>
            <a:ext uri="{FF2B5EF4-FFF2-40B4-BE49-F238E27FC236}">
              <a16:creationId xmlns:a16="http://schemas.microsoft.com/office/drawing/2014/main" id="{D0F40B8A-2A53-4C64-B41C-BA3CED24BAC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09" name="6 CuadroTexto">
          <a:extLst>
            <a:ext uri="{FF2B5EF4-FFF2-40B4-BE49-F238E27FC236}">
              <a16:creationId xmlns:a16="http://schemas.microsoft.com/office/drawing/2014/main" id="{28BCFE63-9D1D-4850-9A06-D7BC2FEA77B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0" name="5 CuadroTexto">
          <a:extLst>
            <a:ext uri="{FF2B5EF4-FFF2-40B4-BE49-F238E27FC236}">
              <a16:creationId xmlns:a16="http://schemas.microsoft.com/office/drawing/2014/main" id="{FD66358D-BCB3-4BB3-8E9E-05F77AC24C4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1" name="6 CuadroTexto">
          <a:extLst>
            <a:ext uri="{FF2B5EF4-FFF2-40B4-BE49-F238E27FC236}">
              <a16:creationId xmlns:a16="http://schemas.microsoft.com/office/drawing/2014/main" id="{DC75A050-E42E-42C1-89AE-2FC04E4F616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2" name="5 CuadroTexto">
          <a:extLst>
            <a:ext uri="{FF2B5EF4-FFF2-40B4-BE49-F238E27FC236}">
              <a16:creationId xmlns:a16="http://schemas.microsoft.com/office/drawing/2014/main" id="{68D10D56-CB0A-42BF-95DF-DB361B8062B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3" name="6 CuadroTexto">
          <a:extLst>
            <a:ext uri="{FF2B5EF4-FFF2-40B4-BE49-F238E27FC236}">
              <a16:creationId xmlns:a16="http://schemas.microsoft.com/office/drawing/2014/main" id="{F7D79F16-4622-469B-85F2-ADC59C6C6A7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4" name="5 CuadroTexto">
          <a:extLst>
            <a:ext uri="{FF2B5EF4-FFF2-40B4-BE49-F238E27FC236}">
              <a16:creationId xmlns:a16="http://schemas.microsoft.com/office/drawing/2014/main" id="{3889D5F0-F822-4610-ACAE-E53C1B4D910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5" name="6 CuadroTexto">
          <a:extLst>
            <a:ext uri="{FF2B5EF4-FFF2-40B4-BE49-F238E27FC236}">
              <a16:creationId xmlns:a16="http://schemas.microsoft.com/office/drawing/2014/main" id="{DF1C5E9D-D1E7-427A-BD86-21DC78645AD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6" name="5 CuadroTexto">
          <a:extLst>
            <a:ext uri="{FF2B5EF4-FFF2-40B4-BE49-F238E27FC236}">
              <a16:creationId xmlns:a16="http://schemas.microsoft.com/office/drawing/2014/main" id="{35EA6D72-98CC-4D4B-A568-E09520829B6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7" name="6 CuadroTexto">
          <a:extLst>
            <a:ext uri="{FF2B5EF4-FFF2-40B4-BE49-F238E27FC236}">
              <a16:creationId xmlns:a16="http://schemas.microsoft.com/office/drawing/2014/main" id="{26415902-AD7A-4FBA-B290-5CE3F6B0D6E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8" name="5 CuadroTexto">
          <a:extLst>
            <a:ext uri="{FF2B5EF4-FFF2-40B4-BE49-F238E27FC236}">
              <a16:creationId xmlns:a16="http://schemas.microsoft.com/office/drawing/2014/main" id="{E4F4717A-511A-412D-AEE2-0357151A6BE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19" name="6 CuadroTexto">
          <a:extLst>
            <a:ext uri="{FF2B5EF4-FFF2-40B4-BE49-F238E27FC236}">
              <a16:creationId xmlns:a16="http://schemas.microsoft.com/office/drawing/2014/main" id="{67C49B7D-C022-467D-ACD6-E0BDF264FF9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0" name="5 CuadroTexto">
          <a:extLst>
            <a:ext uri="{FF2B5EF4-FFF2-40B4-BE49-F238E27FC236}">
              <a16:creationId xmlns:a16="http://schemas.microsoft.com/office/drawing/2014/main" id="{D3E73CC5-1FF7-4AF1-96B4-88D61FA206F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1" name="6 CuadroTexto">
          <a:extLst>
            <a:ext uri="{FF2B5EF4-FFF2-40B4-BE49-F238E27FC236}">
              <a16:creationId xmlns:a16="http://schemas.microsoft.com/office/drawing/2014/main" id="{BF17DE40-B323-40E5-8586-B1FA864B5D5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2" name="5 CuadroTexto">
          <a:extLst>
            <a:ext uri="{FF2B5EF4-FFF2-40B4-BE49-F238E27FC236}">
              <a16:creationId xmlns:a16="http://schemas.microsoft.com/office/drawing/2014/main" id="{C1D506E0-9A5C-495C-9158-6C8436B29DD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3" name="6 CuadroTexto">
          <a:extLst>
            <a:ext uri="{FF2B5EF4-FFF2-40B4-BE49-F238E27FC236}">
              <a16:creationId xmlns:a16="http://schemas.microsoft.com/office/drawing/2014/main" id="{DF32260A-AB21-4F14-B74F-5499E7B7EB5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4" name="5 CuadroTexto">
          <a:extLst>
            <a:ext uri="{FF2B5EF4-FFF2-40B4-BE49-F238E27FC236}">
              <a16:creationId xmlns:a16="http://schemas.microsoft.com/office/drawing/2014/main" id="{EE46FBD2-1B47-4C3F-8DE1-5C73CF4AA52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5" name="6 CuadroTexto">
          <a:extLst>
            <a:ext uri="{FF2B5EF4-FFF2-40B4-BE49-F238E27FC236}">
              <a16:creationId xmlns:a16="http://schemas.microsoft.com/office/drawing/2014/main" id="{6BABB059-1031-48F3-96D3-8E9DE69C15E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6" name="5 CuadroTexto">
          <a:extLst>
            <a:ext uri="{FF2B5EF4-FFF2-40B4-BE49-F238E27FC236}">
              <a16:creationId xmlns:a16="http://schemas.microsoft.com/office/drawing/2014/main" id="{36A0E172-89FA-4C7B-914B-463DA71E6ED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7" name="6 CuadroTexto">
          <a:extLst>
            <a:ext uri="{FF2B5EF4-FFF2-40B4-BE49-F238E27FC236}">
              <a16:creationId xmlns:a16="http://schemas.microsoft.com/office/drawing/2014/main" id="{F480FD12-9C83-4751-B757-0D2A2BCEBDD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8" name="5 CuadroTexto">
          <a:extLst>
            <a:ext uri="{FF2B5EF4-FFF2-40B4-BE49-F238E27FC236}">
              <a16:creationId xmlns:a16="http://schemas.microsoft.com/office/drawing/2014/main" id="{26EBF083-F345-4722-BDD3-69F564745DD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29" name="6 CuadroTexto">
          <a:extLst>
            <a:ext uri="{FF2B5EF4-FFF2-40B4-BE49-F238E27FC236}">
              <a16:creationId xmlns:a16="http://schemas.microsoft.com/office/drawing/2014/main" id="{CF552FD0-57F4-46DD-A29F-A6187C20F6E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0" name="5 CuadroTexto">
          <a:extLst>
            <a:ext uri="{FF2B5EF4-FFF2-40B4-BE49-F238E27FC236}">
              <a16:creationId xmlns:a16="http://schemas.microsoft.com/office/drawing/2014/main" id="{04DB2CD0-A015-461C-842D-D44918EB0E5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1" name="6 CuadroTexto">
          <a:extLst>
            <a:ext uri="{FF2B5EF4-FFF2-40B4-BE49-F238E27FC236}">
              <a16:creationId xmlns:a16="http://schemas.microsoft.com/office/drawing/2014/main" id="{BA61888B-CE13-4237-ABA1-2F9BAA78612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2" name="5 CuadroTexto">
          <a:extLst>
            <a:ext uri="{FF2B5EF4-FFF2-40B4-BE49-F238E27FC236}">
              <a16:creationId xmlns:a16="http://schemas.microsoft.com/office/drawing/2014/main" id="{A7A2A8CA-146B-40E2-A8BC-8CE565CBCF8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3" name="6 CuadroTexto">
          <a:extLst>
            <a:ext uri="{FF2B5EF4-FFF2-40B4-BE49-F238E27FC236}">
              <a16:creationId xmlns:a16="http://schemas.microsoft.com/office/drawing/2014/main" id="{1D854A50-7761-44C2-BD61-94CE194C16C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4" name="5 CuadroTexto">
          <a:extLst>
            <a:ext uri="{FF2B5EF4-FFF2-40B4-BE49-F238E27FC236}">
              <a16:creationId xmlns:a16="http://schemas.microsoft.com/office/drawing/2014/main" id="{9240CE62-283E-46BF-9051-2FA74A9167E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5" name="6 CuadroTexto">
          <a:extLst>
            <a:ext uri="{FF2B5EF4-FFF2-40B4-BE49-F238E27FC236}">
              <a16:creationId xmlns:a16="http://schemas.microsoft.com/office/drawing/2014/main" id="{E7800E09-5373-42E4-AEE1-B42B9F143CD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6" name="5 CuadroTexto">
          <a:extLst>
            <a:ext uri="{FF2B5EF4-FFF2-40B4-BE49-F238E27FC236}">
              <a16:creationId xmlns:a16="http://schemas.microsoft.com/office/drawing/2014/main" id="{495EC6C1-9DDC-4025-85F9-83E32D4603E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7" name="6 CuadroTexto">
          <a:extLst>
            <a:ext uri="{FF2B5EF4-FFF2-40B4-BE49-F238E27FC236}">
              <a16:creationId xmlns:a16="http://schemas.microsoft.com/office/drawing/2014/main" id="{815E4961-E5BD-4CD6-80E0-FEA48809981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8" name="5 CuadroTexto">
          <a:extLst>
            <a:ext uri="{FF2B5EF4-FFF2-40B4-BE49-F238E27FC236}">
              <a16:creationId xmlns:a16="http://schemas.microsoft.com/office/drawing/2014/main" id="{B5066AF0-8F59-4C20-AB96-98CA89F2F10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39" name="6 CuadroTexto">
          <a:extLst>
            <a:ext uri="{FF2B5EF4-FFF2-40B4-BE49-F238E27FC236}">
              <a16:creationId xmlns:a16="http://schemas.microsoft.com/office/drawing/2014/main" id="{B1BA1D2A-0603-4269-88C5-3662400AC65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0" name="5 CuadroTexto">
          <a:extLst>
            <a:ext uri="{FF2B5EF4-FFF2-40B4-BE49-F238E27FC236}">
              <a16:creationId xmlns:a16="http://schemas.microsoft.com/office/drawing/2014/main" id="{1B93D4E2-F634-434D-B615-10EBA639940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1" name="6 CuadroTexto">
          <a:extLst>
            <a:ext uri="{FF2B5EF4-FFF2-40B4-BE49-F238E27FC236}">
              <a16:creationId xmlns:a16="http://schemas.microsoft.com/office/drawing/2014/main" id="{288E1F61-8D08-42AC-B1B6-0EC0BDB1987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2" name="5 CuadroTexto">
          <a:extLst>
            <a:ext uri="{FF2B5EF4-FFF2-40B4-BE49-F238E27FC236}">
              <a16:creationId xmlns:a16="http://schemas.microsoft.com/office/drawing/2014/main" id="{AA491F59-8778-43FD-BB7B-D61C57323DA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3" name="6 CuadroTexto">
          <a:extLst>
            <a:ext uri="{FF2B5EF4-FFF2-40B4-BE49-F238E27FC236}">
              <a16:creationId xmlns:a16="http://schemas.microsoft.com/office/drawing/2014/main" id="{A39AD519-2846-4647-AF49-FF53ABFD701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4" name="5 CuadroTexto">
          <a:extLst>
            <a:ext uri="{FF2B5EF4-FFF2-40B4-BE49-F238E27FC236}">
              <a16:creationId xmlns:a16="http://schemas.microsoft.com/office/drawing/2014/main" id="{C23294F8-8621-4DA2-954B-FB5F75A66FA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5" name="6 CuadroTexto">
          <a:extLst>
            <a:ext uri="{FF2B5EF4-FFF2-40B4-BE49-F238E27FC236}">
              <a16:creationId xmlns:a16="http://schemas.microsoft.com/office/drawing/2014/main" id="{0480EDEE-4644-4080-9056-5EC096B8AF9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6" name="5 CuadroTexto">
          <a:extLst>
            <a:ext uri="{FF2B5EF4-FFF2-40B4-BE49-F238E27FC236}">
              <a16:creationId xmlns:a16="http://schemas.microsoft.com/office/drawing/2014/main" id="{0DE9007C-6292-4A70-9AC5-21E82AEFAFE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7" name="6 CuadroTexto">
          <a:extLst>
            <a:ext uri="{FF2B5EF4-FFF2-40B4-BE49-F238E27FC236}">
              <a16:creationId xmlns:a16="http://schemas.microsoft.com/office/drawing/2014/main" id="{0DA679C3-0816-4CF0-AB60-420D3C900E8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8" name="5 CuadroTexto">
          <a:extLst>
            <a:ext uri="{FF2B5EF4-FFF2-40B4-BE49-F238E27FC236}">
              <a16:creationId xmlns:a16="http://schemas.microsoft.com/office/drawing/2014/main" id="{2C8D3B67-3A8F-4E8B-8AB9-0CE66AA3381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49" name="6 CuadroTexto">
          <a:extLst>
            <a:ext uri="{FF2B5EF4-FFF2-40B4-BE49-F238E27FC236}">
              <a16:creationId xmlns:a16="http://schemas.microsoft.com/office/drawing/2014/main" id="{C199D8F2-6E7E-4EFD-9380-F617AABE2AF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0" name="5 CuadroTexto">
          <a:extLst>
            <a:ext uri="{FF2B5EF4-FFF2-40B4-BE49-F238E27FC236}">
              <a16:creationId xmlns:a16="http://schemas.microsoft.com/office/drawing/2014/main" id="{677786A7-A6F5-41A2-B2F9-60E68D52561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1" name="6 CuadroTexto">
          <a:extLst>
            <a:ext uri="{FF2B5EF4-FFF2-40B4-BE49-F238E27FC236}">
              <a16:creationId xmlns:a16="http://schemas.microsoft.com/office/drawing/2014/main" id="{87498638-E507-4557-9B08-E54A0A90AAC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2" name="5 CuadroTexto">
          <a:extLst>
            <a:ext uri="{FF2B5EF4-FFF2-40B4-BE49-F238E27FC236}">
              <a16:creationId xmlns:a16="http://schemas.microsoft.com/office/drawing/2014/main" id="{55425C61-799E-4E95-9FE1-F742010E1EE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3" name="6 CuadroTexto">
          <a:extLst>
            <a:ext uri="{FF2B5EF4-FFF2-40B4-BE49-F238E27FC236}">
              <a16:creationId xmlns:a16="http://schemas.microsoft.com/office/drawing/2014/main" id="{7B7D5539-C996-47BA-B85D-62FA069053C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4" name="5 CuadroTexto">
          <a:extLst>
            <a:ext uri="{FF2B5EF4-FFF2-40B4-BE49-F238E27FC236}">
              <a16:creationId xmlns:a16="http://schemas.microsoft.com/office/drawing/2014/main" id="{BF869911-1115-4E46-A014-514F254BA22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5" name="6 CuadroTexto">
          <a:extLst>
            <a:ext uri="{FF2B5EF4-FFF2-40B4-BE49-F238E27FC236}">
              <a16:creationId xmlns:a16="http://schemas.microsoft.com/office/drawing/2014/main" id="{B4A185B0-77D5-458D-A037-4573E728EBE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6" name="5 CuadroTexto">
          <a:extLst>
            <a:ext uri="{FF2B5EF4-FFF2-40B4-BE49-F238E27FC236}">
              <a16:creationId xmlns:a16="http://schemas.microsoft.com/office/drawing/2014/main" id="{95899655-3235-4262-B6C0-B3E6000264B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7" name="6 CuadroTexto">
          <a:extLst>
            <a:ext uri="{FF2B5EF4-FFF2-40B4-BE49-F238E27FC236}">
              <a16:creationId xmlns:a16="http://schemas.microsoft.com/office/drawing/2014/main" id="{2EE469E8-0A05-4C75-AD28-B3777295BEF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8" name="5 CuadroTexto">
          <a:extLst>
            <a:ext uri="{FF2B5EF4-FFF2-40B4-BE49-F238E27FC236}">
              <a16:creationId xmlns:a16="http://schemas.microsoft.com/office/drawing/2014/main" id="{1AF9281B-A4FE-4FC6-A4B6-6667E3AD713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59" name="6 CuadroTexto">
          <a:extLst>
            <a:ext uri="{FF2B5EF4-FFF2-40B4-BE49-F238E27FC236}">
              <a16:creationId xmlns:a16="http://schemas.microsoft.com/office/drawing/2014/main" id="{2A7B6126-8D7F-453F-9092-E466D1338AA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0" name="5 CuadroTexto">
          <a:extLst>
            <a:ext uri="{FF2B5EF4-FFF2-40B4-BE49-F238E27FC236}">
              <a16:creationId xmlns:a16="http://schemas.microsoft.com/office/drawing/2014/main" id="{27C2897E-7452-4E60-A6C8-E0E2085266F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1" name="6 CuadroTexto">
          <a:extLst>
            <a:ext uri="{FF2B5EF4-FFF2-40B4-BE49-F238E27FC236}">
              <a16:creationId xmlns:a16="http://schemas.microsoft.com/office/drawing/2014/main" id="{6A91A803-F97C-418D-9719-2FA4E387555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2" name="5 CuadroTexto">
          <a:extLst>
            <a:ext uri="{FF2B5EF4-FFF2-40B4-BE49-F238E27FC236}">
              <a16:creationId xmlns:a16="http://schemas.microsoft.com/office/drawing/2014/main" id="{4FD0C93B-3F83-48BF-A771-A98540F1540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3" name="6 CuadroTexto">
          <a:extLst>
            <a:ext uri="{FF2B5EF4-FFF2-40B4-BE49-F238E27FC236}">
              <a16:creationId xmlns:a16="http://schemas.microsoft.com/office/drawing/2014/main" id="{465D48A7-2C40-4A77-B7D2-0FABC733500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4" name="5 CuadroTexto">
          <a:extLst>
            <a:ext uri="{FF2B5EF4-FFF2-40B4-BE49-F238E27FC236}">
              <a16:creationId xmlns:a16="http://schemas.microsoft.com/office/drawing/2014/main" id="{8AB1EE5F-55C9-47DE-B759-BD0AEE7F4FB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5" name="6 CuadroTexto">
          <a:extLst>
            <a:ext uri="{FF2B5EF4-FFF2-40B4-BE49-F238E27FC236}">
              <a16:creationId xmlns:a16="http://schemas.microsoft.com/office/drawing/2014/main" id="{BE0B705C-C60E-4ADE-A86C-CFD00619935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6" name="5 CuadroTexto">
          <a:extLst>
            <a:ext uri="{FF2B5EF4-FFF2-40B4-BE49-F238E27FC236}">
              <a16:creationId xmlns:a16="http://schemas.microsoft.com/office/drawing/2014/main" id="{8677BD97-F490-4643-BE0A-1E7426C3AEB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7" name="6 CuadroTexto">
          <a:extLst>
            <a:ext uri="{FF2B5EF4-FFF2-40B4-BE49-F238E27FC236}">
              <a16:creationId xmlns:a16="http://schemas.microsoft.com/office/drawing/2014/main" id="{11D6084D-9941-44CD-8F93-0CD6DDF4462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8" name="5 CuadroTexto">
          <a:extLst>
            <a:ext uri="{FF2B5EF4-FFF2-40B4-BE49-F238E27FC236}">
              <a16:creationId xmlns:a16="http://schemas.microsoft.com/office/drawing/2014/main" id="{846EAB2B-BBBB-4AC7-9DFD-1A85B4E7DC2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69" name="6 CuadroTexto">
          <a:extLst>
            <a:ext uri="{FF2B5EF4-FFF2-40B4-BE49-F238E27FC236}">
              <a16:creationId xmlns:a16="http://schemas.microsoft.com/office/drawing/2014/main" id="{2629C3C7-AC78-4E8A-A3C6-282EC2EA7B4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0" name="5 CuadroTexto">
          <a:extLst>
            <a:ext uri="{FF2B5EF4-FFF2-40B4-BE49-F238E27FC236}">
              <a16:creationId xmlns:a16="http://schemas.microsoft.com/office/drawing/2014/main" id="{DF90B0C9-95DE-4295-93EE-1406FD4B954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1" name="6 CuadroTexto">
          <a:extLst>
            <a:ext uri="{FF2B5EF4-FFF2-40B4-BE49-F238E27FC236}">
              <a16:creationId xmlns:a16="http://schemas.microsoft.com/office/drawing/2014/main" id="{B72153EB-A6DF-40E1-965D-FE457614A48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2" name="5 CuadroTexto">
          <a:extLst>
            <a:ext uri="{FF2B5EF4-FFF2-40B4-BE49-F238E27FC236}">
              <a16:creationId xmlns:a16="http://schemas.microsoft.com/office/drawing/2014/main" id="{17955E1A-D059-48B2-8B4C-DC873325D3B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3" name="6 CuadroTexto">
          <a:extLst>
            <a:ext uri="{FF2B5EF4-FFF2-40B4-BE49-F238E27FC236}">
              <a16:creationId xmlns:a16="http://schemas.microsoft.com/office/drawing/2014/main" id="{E0A7074E-2F2C-48E4-A19E-801D7D2C5EA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4" name="5 CuadroTexto">
          <a:extLst>
            <a:ext uri="{FF2B5EF4-FFF2-40B4-BE49-F238E27FC236}">
              <a16:creationId xmlns:a16="http://schemas.microsoft.com/office/drawing/2014/main" id="{229DAD76-6C56-4AB1-9029-7BC4CE76218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5" name="6 CuadroTexto">
          <a:extLst>
            <a:ext uri="{FF2B5EF4-FFF2-40B4-BE49-F238E27FC236}">
              <a16:creationId xmlns:a16="http://schemas.microsoft.com/office/drawing/2014/main" id="{A53076D8-D5E4-4611-B3E2-6A7F46E7FD2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6" name="5 CuadroTexto">
          <a:extLst>
            <a:ext uri="{FF2B5EF4-FFF2-40B4-BE49-F238E27FC236}">
              <a16:creationId xmlns:a16="http://schemas.microsoft.com/office/drawing/2014/main" id="{7CC69BEB-4E03-483F-BC17-6D40DC7D54F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7" name="6 CuadroTexto">
          <a:extLst>
            <a:ext uri="{FF2B5EF4-FFF2-40B4-BE49-F238E27FC236}">
              <a16:creationId xmlns:a16="http://schemas.microsoft.com/office/drawing/2014/main" id="{63D09737-3780-4CA1-B26C-D9AB72F8415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8" name="5 CuadroTexto">
          <a:extLst>
            <a:ext uri="{FF2B5EF4-FFF2-40B4-BE49-F238E27FC236}">
              <a16:creationId xmlns:a16="http://schemas.microsoft.com/office/drawing/2014/main" id="{AA1D08C4-0CC1-46D8-9270-405541DB868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79" name="6 CuadroTexto">
          <a:extLst>
            <a:ext uri="{FF2B5EF4-FFF2-40B4-BE49-F238E27FC236}">
              <a16:creationId xmlns:a16="http://schemas.microsoft.com/office/drawing/2014/main" id="{B3CC9C82-05AC-4C33-9114-AD0D27ADB92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0" name="5 CuadroTexto">
          <a:extLst>
            <a:ext uri="{FF2B5EF4-FFF2-40B4-BE49-F238E27FC236}">
              <a16:creationId xmlns:a16="http://schemas.microsoft.com/office/drawing/2014/main" id="{6D5B10AE-3DA5-466B-A201-6B94B65FFEB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1" name="6 CuadroTexto">
          <a:extLst>
            <a:ext uri="{FF2B5EF4-FFF2-40B4-BE49-F238E27FC236}">
              <a16:creationId xmlns:a16="http://schemas.microsoft.com/office/drawing/2014/main" id="{7AB02EAF-E809-46F4-9ABB-98385C7CE60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2" name="5 CuadroTexto">
          <a:extLst>
            <a:ext uri="{FF2B5EF4-FFF2-40B4-BE49-F238E27FC236}">
              <a16:creationId xmlns:a16="http://schemas.microsoft.com/office/drawing/2014/main" id="{762564F1-E513-4003-A86D-BFCFA639A63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3" name="6 CuadroTexto">
          <a:extLst>
            <a:ext uri="{FF2B5EF4-FFF2-40B4-BE49-F238E27FC236}">
              <a16:creationId xmlns:a16="http://schemas.microsoft.com/office/drawing/2014/main" id="{7F53359A-645F-49B4-AC52-A4CA73EC181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4" name="5 CuadroTexto">
          <a:extLst>
            <a:ext uri="{FF2B5EF4-FFF2-40B4-BE49-F238E27FC236}">
              <a16:creationId xmlns:a16="http://schemas.microsoft.com/office/drawing/2014/main" id="{58650B39-1E60-4A19-A91B-95FDE0D4295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5" name="6 CuadroTexto">
          <a:extLst>
            <a:ext uri="{FF2B5EF4-FFF2-40B4-BE49-F238E27FC236}">
              <a16:creationId xmlns:a16="http://schemas.microsoft.com/office/drawing/2014/main" id="{47AACEBA-423A-4D36-A383-DEF47A1CA36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6" name="5 CuadroTexto">
          <a:extLst>
            <a:ext uri="{FF2B5EF4-FFF2-40B4-BE49-F238E27FC236}">
              <a16:creationId xmlns:a16="http://schemas.microsoft.com/office/drawing/2014/main" id="{C0C74574-89BB-48C5-9D0A-2301948AE46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7" name="6 CuadroTexto">
          <a:extLst>
            <a:ext uri="{FF2B5EF4-FFF2-40B4-BE49-F238E27FC236}">
              <a16:creationId xmlns:a16="http://schemas.microsoft.com/office/drawing/2014/main" id="{15500796-B0E7-456E-830B-7B01AD24AFE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8" name="5 CuadroTexto">
          <a:extLst>
            <a:ext uri="{FF2B5EF4-FFF2-40B4-BE49-F238E27FC236}">
              <a16:creationId xmlns:a16="http://schemas.microsoft.com/office/drawing/2014/main" id="{B5637FE6-F941-43AD-9790-166C0ACF4B7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89" name="6 CuadroTexto">
          <a:extLst>
            <a:ext uri="{FF2B5EF4-FFF2-40B4-BE49-F238E27FC236}">
              <a16:creationId xmlns:a16="http://schemas.microsoft.com/office/drawing/2014/main" id="{E3D3B5DE-DE14-43B7-A1BB-A821C7D7E2E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0" name="5 CuadroTexto">
          <a:extLst>
            <a:ext uri="{FF2B5EF4-FFF2-40B4-BE49-F238E27FC236}">
              <a16:creationId xmlns:a16="http://schemas.microsoft.com/office/drawing/2014/main" id="{67828302-4B56-4D52-A640-1BD821A5E05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1" name="6 CuadroTexto">
          <a:extLst>
            <a:ext uri="{FF2B5EF4-FFF2-40B4-BE49-F238E27FC236}">
              <a16:creationId xmlns:a16="http://schemas.microsoft.com/office/drawing/2014/main" id="{271DA22A-F3C7-46CA-98F6-68F2EC3FD01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2" name="5 CuadroTexto">
          <a:extLst>
            <a:ext uri="{FF2B5EF4-FFF2-40B4-BE49-F238E27FC236}">
              <a16:creationId xmlns:a16="http://schemas.microsoft.com/office/drawing/2014/main" id="{3A058785-F7B0-4184-B937-D9E59C44EE6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3" name="6 CuadroTexto">
          <a:extLst>
            <a:ext uri="{FF2B5EF4-FFF2-40B4-BE49-F238E27FC236}">
              <a16:creationId xmlns:a16="http://schemas.microsoft.com/office/drawing/2014/main" id="{81B7FB5C-370E-46C3-A8DE-F741D49FF69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4" name="5 CuadroTexto">
          <a:extLst>
            <a:ext uri="{FF2B5EF4-FFF2-40B4-BE49-F238E27FC236}">
              <a16:creationId xmlns:a16="http://schemas.microsoft.com/office/drawing/2014/main" id="{8A3C240D-3A8B-4EC1-8531-BE7F9670745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5" name="6 CuadroTexto">
          <a:extLst>
            <a:ext uri="{FF2B5EF4-FFF2-40B4-BE49-F238E27FC236}">
              <a16:creationId xmlns:a16="http://schemas.microsoft.com/office/drawing/2014/main" id="{6B6B4C01-433F-42BA-B452-78B1ADC915B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6" name="5 CuadroTexto">
          <a:extLst>
            <a:ext uri="{FF2B5EF4-FFF2-40B4-BE49-F238E27FC236}">
              <a16:creationId xmlns:a16="http://schemas.microsoft.com/office/drawing/2014/main" id="{62776502-D900-40E3-AAEC-FFE1FC45BF5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7" name="6 CuadroTexto">
          <a:extLst>
            <a:ext uri="{FF2B5EF4-FFF2-40B4-BE49-F238E27FC236}">
              <a16:creationId xmlns:a16="http://schemas.microsoft.com/office/drawing/2014/main" id="{E3A066F6-CE0F-474B-A78B-AF3ED471C0F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8" name="5 CuadroTexto">
          <a:extLst>
            <a:ext uri="{FF2B5EF4-FFF2-40B4-BE49-F238E27FC236}">
              <a16:creationId xmlns:a16="http://schemas.microsoft.com/office/drawing/2014/main" id="{0C5F815F-DB5E-47C0-9DB8-A77B02A5A1C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899" name="6 CuadroTexto">
          <a:extLst>
            <a:ext uri="{FF2B5EF4-FFF2-40B4-BE49-F238E27FC236}">
              <a16:creationId xmlns:a16="http://schemas.microsoft.com/office/drawing/2014/main" id="{EFF81F82-A15F-4876-A2B0-BE729476F47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0" name="5 CuadroTexto">
          <a:extLst>
            <a:ext uri="{FF2B5EF4-FFF2-40B4-BE49-F238E27FC236}">
              <a16:creationId xmlns:a16="http://schemas.microsoft.com/office/drawing/2014/main" id="{19C3AB41-1974-4208-8F0A-A93E39B3B2A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1" name="6 CuadroTexto">
          <a:extLst>
            <a:ext uri="{FF2B5EF4-FFF2-40B4-BE49-F238E27FC236}">
              <a16:creationId xmlns:a16="http://schemas.microsoft.com/office/drawing/2014/main" id="{7D098C07-E5FD-4FFA-9D87-BDAC8FF1770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2" name="5 CuadroTexto">
          <a:extLst>
            <a:ext uri="{FF2B5EF4-FFF2-40B4-BE49-F238E27FC236}">
              <a16:creationId xmlns:a16="http://schemas.microsoft.com/office/drawing/2014/main" id="{1355FE1E-B229-4E9F-B7D2-D1AD87557B7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3" name="6 CuadroTexto">
          <a:extLst>
            <a:ext uri="{FF2B5EF4-FFF2-40B4-BE49-F238E27FC236}">
              <a16:creationId xmlns:a16="http://schemas.microsoft.com/office/drawing/2014/main" id="{043A7143-5BED-486F-B242-9D8F6565C1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4" name="5 CuadroTexto">
          <a:extLst>
            <a:ext uri="{FF2B5EF4-FFF2-40B4-BE49-F238E27FC236}">
              <a16:creationId xmlns:a16="http://schemas.microsoft.com/office/drawing/2014/main" id="{BF73C305-48C6-424E-8DE9-99B4A5C4C2C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5" name="6 CuadroTexto">
          <a:extLst>
            <a:ext uri="{FF2B5EF4-FFF2-40B4-BE49-F238E27FC236}">
              <a16:creationId xmlns:a16="http://schemas.microsoft.com/office/drawing/2014/main" id="{428F4A35-0E2D-4EB7-A9E3-2394EE23DE6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6" name="5 CuadroTexto">
          <a:extLst>
            <a:ext uri="{FF2B5EF4-FFF2-40B4-BE49-F238E27FC236}">
              <a16:creationId xmlns:a16="http://schemas.microsoft.com/office/drawing/2014/main" id="{70A2A4D9-83DA-4C81-AFF7-E202D90A5B2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7" name="6 CuadroTexto">
          <a:extLst>
            <a:ext uri="{FF2B5EF4-FFF2-40B4-BE49-F238E27FC236}">
              <a16:creationId xmlns:a16="http://schemas.microsoft.com/office/drawing/2014/main" id="{2A2061BE-0A24-4339-9FED-FD55C436736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8" name="5 CuadroTexto">
          <a:extLst>
            <a:ext uri="{FF2B5EF4-FFF2-40B4-BE49-F238E27FC236}">
              <a16:creationId xmlns:a16="http://schemas.microsoft.com/office/drawing/2014/main" id="{60395C80-21BF-45ED-AD83-864EB5E3ECD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09" name="6 CuadroTexto">
          <a:extLst>
            <a:ext uri="{FF2B5EF4-FFF2-40B4-BE49-F238E27FC236}">
              <a16:creationId xmlns:a16="http://schemas.microsoft.com/office/drawing/2014/main" id="{34BAE92C-A5B8-4E8E-9852-EEBF5DF34C5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0" name="5 CuadroTexto">
          <a:extLst>
            <a:ext uri="{FF2B5EF4-FFF2-40B4-BE49-F238E27FC236}">
              <a16:creationId xmlns:a16="http://schemas.microsoft.com/office/drawing/2014/main" id="{547B8937-F1B4-46AF-82D4-E5103884BD8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1" name="6 CuadroTexto">
          <a:extLst>
            <a:ext uri="{FF2B5EF4-FFF2-40B4-BE49-F238E27FC236}">
              <a16:creationId xmlns:a16="http://schemas.microsoft.com/office/drawing/2014/main" id="{F7D55BE5-048B-41C6-B2D1-11DA2929FDA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2" name="5 CuadroTexto">
          <a:extLst>
            <a:ext uri="{FF2B5EF4-FFF2-40B4-BE49-F238E27FC236}">
              <a16:creationId xmlns:a16="http://schemas.microsoft.com/office/drawing/2014/main" id="{70C5C980-C8F3-4B72-95D6-9E1E8449DE4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3" name="6 CuadroTexto">
          <a:extLst>
            <a:ext uri="{FF2B5EF4-FFF2-40B4-BE49-F238E27FC236}">
              <a16:creationId xmlns:a16="http://schemas.microsoft.com/office/drawing/2014/main" id="{30C23B19-57E2-4B52-AE78-126A390C46D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4" name="5 CuadroTexto">
          <a:extLst>
            <a:ext uri="{FF2B5EF4-FFF2-40B4-BE49-F238E27FC236}">
              <a16:creationId xmlns:a16="http://schemas.microsoft.com/office/drawing/2014/main" id="{AC5B9F16-AC56-46E7-8E92-9990FA821F0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5" name="6 CuadroTexto">
          <a:extLst>
            <a:ext uri="{FF2B5EF4-FFF2-40B4-BE49-F238E27FC236}">
              <a16:creationId xmlns:a16="http://schemas.microsoft.com/office/drawing/2014/main" id="{077417E5-42B3-4D15-BCDD-C962B8E39D9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6" name="5 CuadroTexto">
          <a:extLst>
            <a:ext uri="{FF2B5EF4-FFF2-40B4-BE49-F238E27FC236}">
              <a16:creationId xmlns:a16="http://schemas.microsoft.com/office/drawing/2014/main" id="{0F80DE5E-EE88-4003-A4D5-E867E0FB66C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7" name="6 CuadroTexto">
          <a:extLst>
            <a:ext uri="{FF2B5EF4-FFF2-40B4-BE49-F238E27FC236}">
              <a16:creationId xmlns:a16="http://schemas.microsoft.com/office/drawing/2014/main" id="{37FD8439-D199-4FA4-8D56-D896A84275F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8" name="5 CuadroTexto">
          <a:extLst>
            <a:ext uri="{FF2B5EF4-FFF2-40B4-BE49-F238E27FC236}">
              <a16:creationId xmlns:a16="http://schemas.microsoft.com/office/drawing/2014/main" id="{E6102FE4-3F8D-4838-B38A-95B2256676F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19" name="6 CuadroTexto">
          <a:extLst>
            <a:ext uri="{FF2B5EF4-FFF2-40B4-BE49-F238E27FC236}">
              <a16:creationId xmlns:a16="http://schemas.microsoft.com/office/drawing/2014/main" id="{DFCFDDAE-A6AC-4CD2-9FF6-62E670DBA1E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0" name="5 CuadroTexto">
          <a:extLst>
            <a:ext uri="{FF2B5EF4-FFF2-40B4-BE49-F238E27FC236}">
              <a16:creationId xmlns:a16="http://schemas.microsoft.com/office/drawing/2014/main" id="{BF18608F-A352-4BB5-BB62-046A7EA4F65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1" name="6 CuadroTexto">
          <a:extLst>
            <a:ext uri="{FF2B5EF4-FFF2-40B4-BE49-F238E27FC236}">
              <a16:creationId xmlns:a16="http://schemas.microsoft.com/office/drawing/2014/main" id="{B52754B8-7EF1-4ED2-A18C-2C4101A8744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2" name="5 CuadroTexto">
          <a:extLst>
            <a:ext uri="{FF2B5EF4-FFF2-40B4-BE49-F238E27FC236}">
              <a16:creationId xmlns:a16="http://schemas.microsoft.com/office/drawing/2014/main" id="{B2DA24D6-DD63-40E4-9FDF-DF82F668FE8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3" name="6 CuadroTexto">
          <a:extLst>
            <a:ext uri="{FF2B5EF4-FFF2-40B4-BE49-F238E27FC236}">
              <a16:creationId xmlns:a16="http://schemas.microsoft.com/office/drawing/2014/main" id="{04571409-064A-4838-A8B4-C0A4C8F7B63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4" name="5 CuadroTexto">
          <a:extLst>
            <a:ext uri="{FF2B5EF4-FFF2-40B4-BE49-F238E27FC236}">
              <a16:creationId xmlns:a16="http://schemas.microsoft.com/office/drawing/2014/main" id="{AB0CDE00-1FB7-4A01-AB9C-5E2754DC25F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5" name="6 CuadroTexto">
          <a:extLst>
            <a:ext uri="{FF2B5EF4-FFF2-40B4-BE49-F238E27FC236}">
              <a16:creationId xmlns:a16="http://schemas.microsoft.com/office/drawing/2014/main" id="{1E08729C-C259-4DB6-88FE-BDB89DC343A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6" name="5 CuadroTexto">
          <a:extLst>
            <a:ext uri="{FF2B5EF4-FFF2-40B4-BE49-F238E27FC236}">
              <a16:creationId xmlns:a16="http://schemas.microsoft.com/office/drawing/2014/main" id="{D6301D34-6253-4A09-9F25-943C6FDD5B4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7" name="6 CuadroTexto">
          <a:extLst>
            <a:ext uri="{FF2B5EF4-FFF2-40B4-BE49-F238E27FC236}">
              <a16:creationId xmlns:a16="http://schemas.microsoft.com/office/drawing/2014/main" id="{F8FF5DAA-AE7F-4361-9A1C-986277DB76A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8" name="5 CuadroTexto">
          <a:extLst>
            <a:ext uri="{FF2B5EF4-FFF2-40B4-BE49-F238E27FC236}">
              <a16:creationId xmlns:a16="http://schemas.microsoft.com/office/drawing/2014/main" id="{7C1800CC-B925-4D38-8741-98D69F8A150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29" name="6 CuadroTexto">
          <a:extLst>
            <a:ext uri="{FF2B5EF4-FFF2-40B4-BE49-F238E27FC236}">
              <a16:creationId xmlns:a16="http://schemas.microsoft.com/office/drawing/2014/main" id="{1B21368D-6AB6-4405-B3FB-692426390CE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0" name="5 CuadroTexto">
          <a:extLst>
            <a:ext uri="{FF2B5EF4-FFF2-40B4-BE49-F238E27FC236}">
              <a16:creationId xmlns:a16="http://schemas.microsoft.com/office/drawing/2014/main" id="{E842DCFD-DCFA-4A9D-A85F-F04DEE97E3E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1" name="6 CuadroTexto">
          <a:extLst>
            <a:ext uri="{FF2B5EF4-FFF2-40B4-BE49-F238E27FC236}">
              <a16:creationId xmlns:a16="http://schemas.microsoft.com/office/drawing/2014/main" id="{D986DF69-C865-468B-9852-73985330547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2" name="5 CuadroTexto">
          <a:extLst>
            <a:ext uri="{FF2B5EF4-FFF2-40B4-BE49-F238E27FC236}">
              <a16:creationId xmlns:a16="http://schemas.microsoft.com/office/drawing/2014/main" id="{46710A68-0EA9-4FCF-BC49-C39A376C2D1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3" name="6 CuadroTexto">
          <a:extLst>
            <a:ext uri="{FF2B5EF4-FFF2-40B4-BE49-F238E27FC236}">
              <a16:creationId xmlns:a16="http://schemas.microsoft.com/office/drawing/2014/main" id="{10DC7DA8-930D-4CF1-B81D-D29865B644D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4" name="5 CuadroTexto">
          <a:extLst>
            <a:ext uri="{FF2B5EF4-FFF2-40B4-BE49-F238E27FC236}">
              <a16:creationId xmlns:a16="http://schemas.microsoft.com/office/drawing/2014/main" id="{1F7D8472-B360-4F37-8BFC-602DBB05C83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5" name="6 CuadroTexto">
          <a:extLst>
            <a:ext uri="{FF2B5EF4-FFF2-40B4-BE49-F238E27FC236}">
              <a16:creationId xmlns:a16="http://schemas.microsoft.com/office/drawing/2014/main" id="{1E5C7D66-ED35-4E54-8249-D0391E901BD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6" name="5 CuadroTexto">
          <a:extLst>
            <a:ext uri="{FF2B5EF4-FFF2-40B4-BE49-F238E27FC236}">
              <a16:creationId xmlns:a16="http://schemas.microsoft.com/office/drawing/2014/main" id="{B5F944DE-E3CF-4522-B9B1-C060843C256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7" name="6 CuadroTexto">
          <a:extLst>
            <a:ext uri="{FF2B5EF4-FFF2-40B4-BE49-F238E27FC236}">
              <a16:creationId xmlns:a16="http://schemas.microsoft.com/office/drawing/2014/main" id="{E8DA2578-F4ED-44B8-A694-DAA99F36D3F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8" name="5 CuadroTexto">
          <a:extLst>
            <a:ext uri="{FF2B5EF4-FFF2-40B4-BE49-F238E27FC236}">
              <a16:creationId xmlns:a16="http://schemas.microsoft.com/office/drawing/2014/main" id="{1029E947-A2DA-4BAA-800A-B5F4989266F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39" name="6 CuadroTexto">
          <a:extLst>
            <a:ext uri="{FF2B5EF4-FFF2-40B4-BE49-F238E27FC236}">
              <a16:creationId xmlns:a16="http://schemas.microsoft.com/office/drawing/2014/main" id="{87C2D7EF-75B5-4619-B668-AA4395FC720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0" name="5 CuadroTexto">
          <a:extLst>
            <a:ext uri="{FF2B5EF4-FFF2-40B4-BE49-F238E27FC236}">
              <a16:creationId xmlns:a16="http://schemas.microsoft.com/office/drawing/2014/main" id="{BCD30647-040F-4527-B752-F991BBBF746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1" name="6 CuadroTexto">
          <a:extLst>
            <a:ext uri="{FF2B5EF4-FFF2-40B4-BE49-F238E27FC236}">
              <a16:creationId xmlns:a16="http://schemas.microsoft.com/office/drawing/2014/main" id="{98B084A7-3C45-45CD-AFCB-105D9A55B5E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2" name="5 CuadroTexto">
          <a:extLst>
            <a:ext uri="{FF2B5EF4-FFF2-40B4-BE49-F238E27FC236}">
              <a16:creationId xmlns:a16="http://schemas.microsoft.com/office/drawing/2014/main" id="{6DE5318A-03E1-4865-A585-DA40B937401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3" name="6 CuadroTexto">
          <a:extLst>
            <a:ext uri="{FF2B5EF4-FFF2-40B4-BE49-F238E27FC236}">
              <a16:creationId xmlns:a16="http://schemas.microsoft.com/office/drawing/2014/main" id="{4BDF1DBF-733D-4AEE-84B8-8C4CD7D61DE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4" name="5 CuadroTexto">
          <a:extLst>
            <a:ext uri="{FF2B5EF4-FFF2-40B4-BE49-F238E27FC236}">
              <a16:creationId xmlns:a16="http://schemas.microsoft.com/office/drawing/2014/main" id="{79FABD3B-D06A-427F-BC35-0EAC83A6618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5" name="6 CuadroTexto">
          <a:extLst>
            <a:ext uri="{FF2B5EF4-FFF2-40B4-BE49-F238E27FC236}">
              <a16:creationId xmlns:a16="http://schemas.microsoft.com/office/drawing/2014/main" id="{F0057286-CE3F-42A7-8E52-9F22E823A62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6" name="5 CuadroTexto">
          <a:extLst>
            <a:ext uri="{FF2B5EF4-FFF2-40B4-BE49-F238E27FC236}">
              <a16:creationId xmlns:a16="http://schemas.microsoft.com/office/drawing/2014/main" id="{6BD18EC9-A9A8-4BAC-B9BD-55BA41A3CEF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7" name="6 CuadroTexto">
          <a:extLst>
            <a:ext uri="{FF2B5EF4-FFF2-40B4-BE49-F238E27FC236}">
              <a16:creationId xmlns:a16="http://schemas.microsoft.com/office/drawing/2014/main" id="{D7A31B94-6505-4BBE-85F9-94F408A08B3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8" name="5 CuadroTexto">
          <a:extLst>
            <a:ext uri="{FF2B5EF4-FFF2-40B4-BE49-F238E27FC236}">
              <a16:creationId xmlns:a16="http://schemas.microsoft.com/office/drawing/2014/main" id="{3578DEE9-481C-452E-A8D0-BD11BC9C6B5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49" name="6 CuadroTexto">
          <a:extLst>
            <a:ext uri="{FF2B5EF4-FFF2-40B4-BE49-F238E27FC236}">
              <a16:creationId xmlns:a16="http://schemas.microsoft.com/office/drawing/2014/main" id="{06065F0E-3E42-491E-A8BD-4B62EEE853D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0" name="5 CuadroTexto">
          <a:extLst>
            <a:ext uri="{FF2B5EF4-FFF2-40B4-BE49-F238E27FC236}">
              <a16:creationId xmlns:a16="http://schemas.microsoft.com/office/drawing/2014/main" id="{AFCD15D9-0CF6-41DF-AD5E-110E8979AA7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1" name="6 CuadroTexto">
          <a:extLst>
            <a:ext uri="{FF2B5EF4-FFF2-40B4-BE49-F238E27FC236}">
              <a16:creationId xmlns:a16="http://schemas.microsoft.com/office/drawing/2014/main" id="{0FFF8540-3D24-4EEF-B81F-89CE7AFCC3D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2" name="5 CuadroTexto">
          <a:extLst>
            <a:ext uri="{FF2B5EF4-FFF2-40B4-BE49-F238E27FC236}">
              <a16:creationId xmlns:a16="http://schemas.microsoft.com/office/drawing/2014/main" id="{51449B10-AC9F-4159-A804-EFCA5568CBD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3" name="6 CuadroTexto">
          <a:extLst>
            <a:ext uri="{FF2B5EF4-FFF2-40B4-BE49-F238E27FC236}">
              <a16:creationId xmlns:a16="http://schemas.microsoft.com/office/drawing/2014/main" id="{5D51E472-BE36-45C5-8BF9-D071407828A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4" name="5 CuadroTexto">
          <a:extLst>
            <a:ext uri="{FF2B5EF4-FFF2-40B4-BE49-F238E27FC236}">
              <a16:creationId xmlns:a16="http://schemas.microsoft.com/office/drawing/2014/main" id="{8F917999-5558-4F8B-9071-7AA400AD817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5" name="6 CuadroTexto">
          <a:extLst>
            <a:ext uri="{FF2B5EF4-FFF2-40B4-BE49-F238E27FC236}">
              <a16:creationId xmlns:a16="http://schemas.microsoft.com/office/drawing/2014/main" id="{82EEC050-17C6-46CC-A47D-9FAD2C2D8F1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6" name="5 CuadroTexto">
          <a:extLst>
            <a:ext uri="{FF2B5EF4-FFF2-40B4-BE49-F238E27FC236}">
              <a16:creationId xmlns:a16="http://schemas.microsoft.com/office/drawing/2014/main" id="{AFDE6BA6-B6FD-49EF-B43C-BBCBBCBB5FC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7" name="6 CuadroTexto">
          <a:extLst>
            <a:ext uri="{FF2B5EF4-FFF2-40B4-BE49-F238E27FC236}">
              <a16:creationId xmlns:a16="http://schemas.microsoft.com/office/drawing/2014/main" id="{3999E1E8-080F-454B-9DD5-DA63EA3314C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8" name="5 CuadroTexto">
          <a:extLst>
            <a:ext uri="{FF2B5EF4-FFF2-40B4-BE49-F238E27FC236}">
              <a16:creationId xmlns:a16="http://schemas.microsoft.com/office/drawing/2014/main" id="{8AD3A32D-588D-4B7B-9DE4-1F2CBE58963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59" name="6 CuadroTexto">
          <a:extLst>
            <a:ext uri="{FF2B5EF4-FFF2-40B4-BE49-F238E27FC236}">
              <a16:creationId xmlns:a16="http://schemas.microsoft.com/office/drawing/2014/main" id="{81C61670-8512-402E-A64A-6FA3233C6DE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0" name="5 CuadroTexto">
          <a:extLst>
            <a:ext uri="{FF2B5EF4-FFF2-40B4-BE49-F238E27FC236}">
              <a16:creationId xmlns:a16="http://schemas.microsoft.com/office/drawing/2014/main" id="{C5A57DF3-9730-4253-B468-9458AF1744E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1" name="6 CuadroTexto">
          <a:extLst>
            <a:ext uri="{FF2B5EF4-FFF2-40B4-BE49-F238E27FC236}">
              <a16:creationId xmlns:a16="http://schemas.microsoft.com/office/drawing/2014/main" id="{AD58CE7B-ADAD-4C5C-A36F-A008CB5CCA9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2" name="5 CuadroTexto">
          <a:extLst>
            <a:ext uri="{FF2B5EF4-FFF2-40B4-BE49-F238E27FC236}">
              <a16:creationId xmlns:a16="http://schemas.microsoft.com/office/drawing/2014/main" id="{2E0F63ED-938E-47D2-9854-B9C8D00A3E6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3" name="6 CuadroTexto">
          <a:extLst>
            <a:ext uri="{FF2B5EF4-FFF2-40B4-BE49-F238E27FC236}">
              <a16:creationId xmlns:a16="http://schemas.microsoft.com/office/drawing/2014/main" id="{CEDDFFE2-DFFC-4537-9DEB-5414CDB7BB9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4" name="5 CuadroTexto">
          <a:extLst>
            <a:ext uri="{FF2B5EF4-FFF2-40B4-BE49-F238E27FC236}">
              <a16:creationId xmlns:a16="http://schemas.microsoft.com/office/drawing/2014/main" id="{D1E35C22-75F2-42E1-802D-D5EC8BBEF62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5" name="6 CuadroTexto">
          <a:extLst>
            <a:ext uri="{FF2B5EF4-FFF2-40B4-BE49-F238E27FC236}">
              <a16:creationId xmlns:a16="http://schemas.microsoft.com/office/drawing/2014/main" id="{8787B871-CC0F-44B5-8CB9-C132F431F90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6" name="5 CuadroTexto">
          <a:extLst>
            <a:ext uri="{FF2B5EF4-FFF2-40B4-BE49-F238E27FC236}">
              <a16:creationId xmlns:a16="http://schemas.microsoft.com/office/drawing/2014/main" id="{CFE23FDB-0C9D-484B-A843-566F37027D2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7" name="6 CuadroTexto">
          <a:extLst>
            <a:ext uri="{FF2B5EF4-FFF2-40B4-BE49-F238E27FC236}">
              <a16:creationId xmlns:a16="http://schemas.microsoft.com/office/drawing/2014/main" id="{88F93C57-28EB-40C0-87B3-218CFFB24CC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8" name="5 CuadroTexto">
          <a:extLst>
            <a:ext uri="{FF2B5EF4-FFF2-40B4-BE49-F238E27FC236}">
              <a16:creationId xmlns:a16="http://schemas.microsoft.com/office/drawing/2014/main" id="{207DE70B-AE57-44B0-AC63-A12D45F8B21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69" name="6 CuadroTexto">
          <a:extLst>
            <a:ext uri="{FF2B5EF4-FFF2-40B4-BE49-F238E27FC236}">
              <a16:creationId xmlns:a16="http://schemas.microsoft.com/office/drawing/2014/main" id="{DC74E96F-5089-41CB-AA28-6C115DE50A7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0" name="5 CuadroTexto">
          <a:extLst>
            <a:ext uri="{FF2B5EF4-FFF2-40B4-BE49-F238E27FC236}">
              <a16:creationId xmlns:a16="http://schemas.microsoft.com/office/drawing/2014/main" id="{E7BC2200-662D-4113-935F-9423AED95AB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1" name="6 CuadroTexto">
          <a:extLst>
            <a:ext uri="{FF2B5EF4-FFF2-40B4-BE49-F238E27FC236}">
              <a16:creationId xmlns:a16="http://schemas.microsoft.com/office/drawing/2014/main" id="{3BC4F46D-E03A-47CC-A9F6-C897553AE42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2" name="5 CuadroTexto">
          <a:extLst>
            <a:ext uri="{FF2B5EF4-FFF2-40B4-BE49-F238E27FC236}">
              <a16:creationId xmlns:a16="http://schemas.microsoft.com/office/drawing/2014/main" id="{CD7A956A-3D56-4BA6-90D5-7ECFE34886C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3" name="6 CuadroTexto">
          <a:extLst>
            <a:ext uri="{FF2B5EF4-FFF2-40B4-BE49-F238E27FC236}">
              <a16:creationId xmlns:a16="http://schemas.microsoft.com/office/drawing/2014/main" id="{0DA911DC-2E8A-47F2-9D47-3B254FDE059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4" name="5 CuadroTexto">
          <a:extLst>
            <a:ext uri="{FF2B5EF4-FFF2-40B4-BE49-F238E27FC236}">
              <a16:creationId xmlns:a16="http://schemas.microsoft.com/office/drawing/2014/main" id="{68A179BF-5FAF-4150-A366-096CF00F30F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5" name="6 CuadroTexto">
          <a:extLst>
            <a:ext uri="{FF2B5EF4-FFF2-40B4-BE49-F238E27FC236}">
              <a16:creationId xmlns:a16="http://schemas.microsoft.com/office/drawing/2014/main" id="{2822527B-9C1A-468C-AC42-95E33570A35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6" name="5 CuadroTexto">
          <a:extLst>
            <a:ext uri="{FF2B5EF4-FFF2-40B4-BE49-F238E27FC236}">
              <a16:creationId xmlns:a16="http://schemas.microsoft.com/office/drawing/2014/main" id="{BD7BA6E4-8EC0-4550-A35F-39BEEE8E5A0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7" name="6 CuadroTexto">
          <a:extLst>
            <a:ext uri="{FF2B5EF4-FFF2-40B4-BE49-F238E27FC236}">
              <a16:creationId xmlns:a16="http://schemas.microsoft.com/office/drawing/2014/main" id="{33E6055E-81FF-4964-B30F-D9451E439C7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8" name="5 CuadroTexto">
          <a:extLst>
            <a:ext uri="{FF2B5EF4-FFF2-40B4-BE49-F238E27FC236}">
              <a16:creationId xmlns:a16="http://schemas.microsoft.com/office/drawing/2014/main" id="{4FA50373-9314-4730-BAF7-5FF9EEDF5C9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79" name="6 CuadroTexto">
          <a:extLst>
            <a:ext uri="{FF2B5EF4-FFF2-40B4-BE49-F238E27FC236}">
              <a16:creationId xmlns:a16="http://schemas.microsoft.com/office/drawing/2014/main" id="{00742F2E-2668-4957-9ABE-0A5DF37562B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0" name="5 CuadroTexto">
          <a:extLst>
            <a:ext uri="{FF2B5EF4-FFF2-40B4-BE49-F238E27FC236}">
              <a16:creationId xmlns:a16="http://schemas.microsoft.com/office/drawing/2014/main" id="{7724F6F6-8B3D-4F25-85A0-D30BF026117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1" name="6 CuadroTexto">
          <a:extLst>
            <a:ext uri="{FF2B5EF4-FFF2-40B4-BE49-F238E27FC236}">
              <a16:creationId xmlns:a16="http://schemas.microsoft.com/office/drawing/2014/main" id="{5B77CA43-15D1-4FC2-8F88-F61DD20564D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2" name="5 CuadroTexto">
          <a:extLst>
            <a:ext uri="{FF2B5EF4-FFF2-40B4-BE49-F238E27FC236}">
              <a16:creationId xmlns:a16="http://schemas.microsoft.com/office/drawing/2014/main" id="{36DF7B34-B3FA-4C72-AB5A-819F9A6BED7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3" name="6 CuadroTexto">
          <a:extLst>
            <a:ext uri="{FF2B5EF4-FFF2-40B4-BE49-F238E27FC236}">
              <a16:creationId xmlns:a16="http://schemas.microsoft.com/office/drawing/2014/main" id="{6F34DD2A-9073-4FD4-AA2D-01E489C22D2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4" name="5 CuadroTexto">
          <a:extLst>
            <a:ext uri="{FF2B5EF4-FFF2-40B4-BE49-F238E27FC236}">
              <a16:creationId xmlns:a16="http://schemas.microsoft.com/office/drawing/2014/main" id="{023D06DE-6014-464C-9511-3AEE494B6F8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5" name="6 CuadroTexto">
          <a:extLst>
            <a:ext uri="{FF2B5EF4-FFF2-40B4-BE49-F238E27FC236}">
              <a16:creationId xmlns:a16="http://schemas.microsoft.com/office/drawing/2014/main" id="{34B9BE3E-6076-42A2-8490-03CD4A308AB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6" name="5 CuadroTexto">
          <a:extLst>
            <a:ext uri="{FF2B5EF4-FFF2-40B4-BE49-F238E27FC236}">
              <a16:creationId xmlns:a16="http://schemas.microsoft.com/office/drawing/2014/main" id="{C9FD3252-F262-4466-A9F3-52554F9B934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7" name="6 CuadroTexto">
          <a:extLst>
            <a:ext uri="{FF2B5EF4-FFF2-40B4-BE49-F238E27FC236}">
              <a16:creationId xmlns:a16="http://schemas.microsoft.com/office/drawing/2014/main" id="{E7D14890-5A82-454D-BC3F-7834BF8022D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8" name="5 CuadroTexto">
          <a:extLst>
            <a:ext uri="{FF2B5EF4-FFF2-40B4-BE49-F238E27FC236}">
              <a16:creationId xmlns:a16="http://schemas.microsoft.com/office/drawing/2014/main" id="{74831042-0E37-47C2-945C-60824250B38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89" name="6 CuadroTexto">
          <a:extLst>
            <a:ext uri="{FF2B5EF4-FFF2-40B4-BE49-F238E27FC236}">
              <a16:creationId xmlns:a16="http://schemas.microsoft.com/office/drawing/2014/main" id="{64BD266A-8C71-4025-B656-8A62385048C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0" name="5 CuadroTexto">
          <a:extLst>
            <a:ext uri="{FF2B5EF4-FFF2-40B4-BE49-F238E27FC236}">
              <a16:creationId xmlns:a16="http://schemas.microsoft.com/office/drawing/2014/main" id="{5044C6DD-AC6D-4489-8E78-E37B75D5AFA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1" name="6 CuadroTexto">
          <a:extLst>
            <a:ext uri="{FF2B5EF4-FFF2-40B4-BE49-F238E27FC236}">
              <a16:creationId xmlns:a16="http://schemas.microsoft.com/office/drawing/2014/main" id="{AE04DACA-E3FD-4876-AD97-4B9FCB3EAEF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2" name="5 CuadroTexto">
          <a:extLst>
            <a:ext uri="{FF2B5EF4-FFF2-40B4-BE49-F238E27FC236}">
              <a16:creationId xmlns:a16="http://schemas.microsoft.com/office/drawing/2014/main" id="{91894BA4-5D0F-45B6-A992-871A68835AC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3" name="6 CuadroTexto">
          <a:extLst>
            <a:ext uri="{FF2B5EF4-FFF2-40B4-BE49-F238E27FC236}">
              <a16:creationId xmlns:a16="http://schemas.microsoft.com/office/drawing/2014/main" id="{6917471A-A201-4A51-B7AA-F9BC0CFF947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4" name="5 CuadroTexto">
          <a:extLst>
            <a:ext uri="{FF2B5EF4-FFF2-40B4-BE49-F238E27FC236}">
              <a16:creationId xmlns:a16="http://schemas.microsoft.com/office/drawing/2014/main" id="{7475BE54-446B-4878-93EC-7CA4E244E75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5" name="6 CuadroTexto">
          <a:extLst>
            <a:ext uri="{FF2B5EF4-FFF2-40B4-BE49-F238E27FC236}">
              <a16:creationId xmlns:a16="http://schemas.microsoft.com/office/drawing/2014/main" id="{6C91A476-59DC-4D67-A01C-2C4BB7D3221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6" name="5 CuadroTexto">
          <a:extLst>
            <a:ext uri="{FF2B5EF4-FFF2-40B4-BE49-F238E27FC236}">
              <a16:creationId xmlns:a16="http://schemas.microsoft.com/office/drawing/2014/main" id="{164B7E51-371E-4C1B-89C1-AF108EBC3A9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7" name="6 CuadroTexto">
          <a:extLst>
            <a:ext uri="{FF2B5EF4-FFF2-40B4-BE49-F238E27FC236}">
              <a16:creationId xmlns:a16="http://schemas.microsoft.com/office/drawing/2014/main" id="{D4A48128-1B04-4EFA-9B97-D7251F893E9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8" name="5 CuadroTexto">
          <a:extLst>
            <a:ext uri="{FF2B5EF4-FFF2-40B4-BE49-F238E27FC236}">
              <a16:creationId xmlns:a16="http://schemas.microsoft.com/office/drawing/2014/main" id="{B89AC565-3B53-4737-A175-A3A82837EC9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999" name="6 CuadroTexto">
          <a:extLst>
            <a:ext uri="{FF2B5EF4-FFF2-40B4-BE49-F238E27FC236}">
              <a16:creationId xmlns:a16="http://schemas.microsoft.com/office/drawing/2014/main" id="{3822C986-30D9-4A33-95D3-73E4895575F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0" name="5 CuadroTexto">
          <a:extLst>
            <a:ext uri="{FF2B5EF4-FFF2-40B4-BE49-F238E27FC236}">
              <a16:creationId xmlns:a16="http://schemas.microsoft.com/office/drawing/2014/main" id="{BDFBABFE-CB79-4C1D-9F52-7FC1A2E759A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1" name="6 CuadroTexto">
          <a:extLst>
            <a:ext uri="{FF2B5EF4-FFF2-40B4-BE49-F238E27FC236}">
              <a16:creationId xmlns:a16="http://schemas.microsoft.com/office/drawing/2014/main" id="{5FA5FFBD-2FA8-4315-8311-4D114D2D840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2" name="5 CuadroTexto">
          <a:extLst>
            <a:ext uri="{FF2B5EF4-FFF2-40B4-BE49-F238E27FC236}">
              <a16:creationId xmlns:a16="http://schemas.microsoft.com/office/drawing/2014/main" id="{FF4AB580-4B30-4C0D-9BF3-D8F728B6A2A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3" name="6 CuadroTexto">
          <a:extLst>
            <a:ext uri="{FF2B5EF4-FFF2-40B4-BE49-F238E27FC236}">
              <a16:creationId xmlns:a16="http://schemas.microsoft.com/office/drawing/2014/main" id="{040A2534-D3C3-4A6D-BC22-F8C2AB70BE9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4" name="5 CuadroTexto">
          <a:extLst>
            <a:ext uri="{FF2B5EF4-FFF2-40B4-BE49-F238E27FC236}">
              <a16:creationId xmlns:a16="http://schemas.microsoft.com/office/drawing/2014/main" id="{1B87BD10-1BF8-4ED0-B149-2FFB2A5F571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5" name="6 CuadroTexto">
          <a:extLst>
            <a:ext uri="{FF2B5EF4-FFF2-40B4-BE49-F238E27FC236}">
              <a16:creationId xmlns:a16="http://schemas.microsoft.com/office/drawing/2014/main" id="{1CE74418-E75C-400B-AFE2-1E97E6EB096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6" name="5 CuadroTexto">
          <a:extLst>
            <a:ext uri="{FF2B5EF4-FFF2-40B4-BE49-F238E27FC236}">
              <a16:creationId xmlns:a16="http://schemas.microsoft.com/office/drawing/2014/main" id="{21037CF0-8972-425D-8319-0FF2F18B41F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7" name="6 CuadroTexto">
          <a:extLst>
            <a:ext uri="{FF2B5EF4-FFF2-40B4-BE49-F238E27FC236}">
              <a16:creationId xmlns:a16="http://schemas.microsoft.com/office/drawing/2014/main" id="{857EA59B-9E5D-4780-A98E-4DCA7305E52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8" name="5 CuadroTexto">
          <a:extLst>
            <a:ext uri="{FF2B5EF4-FFF2-40B4-BE49-F238E27FC236}">
              <a16:creationId xmlns:a16="http://schemas.microsoft.com/office/drawing/2014/main" id="{F4A350F6-6C93-47FD-A754-AFDCED37AAC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09" name="6 CuadroTexto">
          <a:extLst>
            <a:ext uri="{FF2B5EF4-FFF2-40B4-BE49-F238E27FC236}">
              <a16:creationId xmlns:a16="http://schemas.microsoft.com/office/drawing/2014/main" id="{640F5FEA-10D6-4B81-946C-FF204E4BF65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0" name="5 CuadroTexto">
          <a:extLst>
            <a:ext uri="{FF2B5EF4-FFF2-40B4-BE49-F238E27FC236}">
              <a16:creationId xmlns:a16="http://schemas.microsoft.com/office/drawing/2014/main" id="{17F81707-D471-4797-B83A-87221F7B94E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1" name="6 CuadroTexto">
          <a:extLst>
            <a:ext uri="{FF2B5EF4-FFF2-40B4-BE49-F238E27FC236}">
              <a16:creationId xmlns:a16="http://schemas.microsoft.com/office/drawing/2014/main" id="{6C5713B8-AFE1-43F4-9FF7-9D0BBB3EBA3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2" name="5 CuadroTexto">
          <a:extLst>
            <a:ext uri="{FF2B5EF4-FFF2-40B4-BE49-F238E27FC236}">
              <a16:creationId xmlns:a16="http://schemas.microsoft.com/office/drawing/2014/main" id="{B941122F-7496-41EE-8AA1-671DF98E938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3" name="6 CuadroTexto">
          <a:extLst>
            <a:ext uri="{FF2B5EF4-FFF2-40B4-BE49-F238E27FC236}">
              <a16:creationId xmlns:a16="http://schemas.microsoft.com/office/drawing/2014/main" id="{67D37E9B-8DA8-4AAE-8191-43E3F1048E1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4" name="5 CuadroTexto">
          <a:extLst>
            <a:ext uri="{FF2B5EF4-FFF2-40B4-BE49-F238E27FC236}">
              <a16:creationId xmlns:a16="http://schemas.microsoft.com/office/drawing/2014/main" id="{AD27C13F-4941-4F12-9A49-CF8C2334374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5" name="6 CuadroTexto">
          <a:extLst>
            <a:ext uri="{FF2B5EF4-FFF2-40B4-BE49-F238E27FC236}">
              <a16:creationId xmlns:a16="http://schemas.microsoft.com/office/drawing/2014/main" id="{FFB268ED-BD0F-4C3E-8CA0-30E0CA2B640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6" name="5 CuadroTexto">
          <a:extLst>
            <a:ext uri="{FF2B5EF4-FFF2-40B4-BE49-F238E27FC236}">
              <a16:creationId xmlns:a16="http://schemas.microsoft.com/office/drawing/2014/main" id="{69ED68F0-7365-4EDA-8344-DF5369F6A93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7" name="6 CuadroTexto">
          <a:extLst>
            <a:ext uri="{FF2B5EF4-FFF2-40B4-BE49-F238E27FC236}">
              <a16:creationId xmlns:a16="http://schemas.microsoft.com/office/drawing/2014/main" id="{74586E20-FB0E-47AF-B329-CF2E34C472B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8" name="5 CuadroTexto">
          <a:extLst>
            <a:ext uri="{FF2B5EF4-FFF2-40B4-BE49-F238E27FC236}">
              <a16:creationId xmlns:a16="http://schemas.microsoft.com/office/drawing/2014/main" id="{CA932F3B-04C0-4B5B-B77E-1ADC76D2C42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19" name="6 CuadroTexto">
          <a:extLst>
            <a:ext uri="{FF2B5EF4-FFF2-40B4-BE49-F238E27FC236}">
              <a16:creationId xmlns:a16="http://schemas.microsoft.com/office/drawing/2014/main" id="{479D7325-8C4F-4F7F-9CA0-EB8562E165F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0" name="5 CuadroTexto">
          <a:extLst>
            <a:ext uri="{FF2B5EF4-FFF2-40B4-BE49-F238E27FC236}">
              <a16:creationId xmlns:a16="http://schemas.microsoft.com/office/drawing/2014/main" id="{56762338-2043-42F5-999C-BEFC8878CA5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1" name="6 CuadroTexto">
          <a:extLst>
            <a:ext uri="{FF2B5EF4-FFF2-40B4-BE49-F238E27FC236}">
              <a16:creationId xmlns:a16="http://schemas.microsoft.com/office/drawing/2014/main" id="{7375145D-4296-482F-A813-510C63D9844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2" name="5 CuadroTexto">
          <a:extLst>
            <a:ext uri="{FF2B5EF4-FFF2-40B4-BE49-F238E27FC236}">
              <a16:creationId xmlns:a16="http://schemas.microsoft.com/office/drawing/2014/main" id="{50F44AAA-3E9D-4064-B6F4-EE6F49BDD29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3" name="6 CuadroTexto">
          <a:extLst>
            <a:ext uri="{FF2B5EF4-FFF2-40B4-BE49-F238E27FC236}">
              <a16:creationId xmlns:a16="http://schemas.microsoft.com/office/drawing/2014/main" id="{0FDC526D-0D91-4AE0-A311-69AF3A2C72D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4" name="5 CuadroTexto">
          <a:extLst>
            <a:ext uri="{FF2B5EF4-FFF2-40B4-BE49-F238E27FC236}">
              <a16:creationId xmlns:a16="http://schemas.microsoft.com/office/drawing/2014/main" id="{7106C9A6-03BD-436C-BA13-E598EFF2E95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5" name="6 CuadroTexto">
          <a:extLst>
            <a:ext uri="{FF2B5EF4-FFF2-40B4-BE49-F238E27FC236}">
              <a16:creationId xmlns:a16="http://schemas.microsoft.com/office/drawing/2014/main" id="{F19CB373-0C71-4002-AAD7-AA241FFDA47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6" name="5 CuadroTexto">
          <a:extLst>
            <a:ext uri="{FF2B5EF4-FFF2-40B4-BE49-F238E27FC236}">
              <a16:creationId xmlns:a16="http://schemas.microsoft.com/office/drawing/2014/main" id="{95185821-18A2-4334-BA63-F8680E3D4A5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7" name="6 CuadroTexto">
          <a:extLst>
            <a:ext uri="{FF2B5EF4-FFF2-40B4-BE49-F238E27FC236}">
              <a16:creationId xmlns:a16="http://schemas.microsoft.com/office/drawing/2014/main" id="{3F3B6719-EA2C-4C8E-A903-6498664BD8C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8" name="5 CuadroTexto">
          <a:extLst>
            <a:ext uri="{FF2B5EF4-FFF2-40B4-BE49-F238E27FC236}">
              <a16:creationId xmlns:a16="http://schemas.microsoft.com/office/drawing/2014/main" id="{5BB0D648-B2D9-47DD-A2B0-D2A3F74D48B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29" name="6 CuadroTexto">
          <a:extLst>
            <a:ext uri="{FF2B5EF4-FFF2-40B4-BE49-F238E27FC236}">
              <a16:creationId xmlns:a16="http://schemas.microsoft.com/office/drawing/2014/main" id="{7EC2EFAC-0B4A-46AD-A5D6-702A0287116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0" name="5 CuadroTexto">
          <a:extLst>
            <a:ext uri="{FF2B5EF4-FFF2-40B4-BE49-F238E27FC236}">
              <a16:creationId xmlns:a16="http://schemas.microsoft.com/office/drawing/2014/main" id="{EEEDCC51-45BC-4A7E-8662-956590B8B1B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1" name="6 CuadroTexto">
          <a:extLst>
            <a:ext uri="{FF2B5EF4-FFF2-40B4-BE49-F238E27FC236}">
              <a16:creationId xmlns:a16="http://schemas.microsoft.com/office/drawing/2014/main" id="{4553EDA6-7C38-4EA6-91C0-359FAF126A3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2" name="5 CuadroTexto">
          <a:extLst>
            <a:ext uri="{FF2B5EF4-FFF2-40B4-BE49-F238E27FC236}">
              <a16:creationId xmlns:a16="http://schemas.microsoft.com/office/drawing/2014/main" id="{CC72EBEE-81FC-4CCA-AF2A-5A22F68F6AC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3" name="6 CuadroTexto">
          <a:extLst>
            <a:ext uri="{FF2B5EF4-FFF2-40B4-BE49-F238E27FC236}">
              <a16:creationId xmlns:a16="http://schemas.microsoft.com/office/drawing/2014/main" id="{A9A2F53C-6E34-4AC1-A71B-57C4482D108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4" name="5 CuadroTexto">
          <a:extLst>
            <a:ext uri="{FF2B5EF4-FFF2-40B4-BE49-F238E27FC236}">
              <a16:creationId xmlns:a16="http://schemas.microsoft.com/office/drawing/2014/main" id="{D67E595C-4D40-43AF-A7DD-2BB247A16FE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5" name="6 CuadroTexto">
          <a:extLst>
            <a:ext uri="{FF2B5EF4-FFF2-40B4-BE49-F238E27FC236}">
              <a16:creationId xmlns:a16="http://schemas.microsoft.com/office/drawing/2014/main" id="{CBB4A7AE-F909-4928-8993-99C8B32FE32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6" name="5 CuadroTexto">
          <a:extLst>
            <a:ext uri="{FF2B5EF4-FFF2-40B4-BE49-F238E27FC236}">
              <a16:creationId xmlns:a16="http://schemas.microsoft.com/office/drawing/2014/main" id="{B2CC6317-B1D4-4C31-A482-2D15041B292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7" name="6 CuadroTexto">
          <a:extLst>
            <a:ext uri="{FF2B5EF4-FFF2-40B4-BE49-F238E27FC236}">
              <a16:creationId xmlns:a16="http://schemas.microsoft.com/office/drawing/2014/main" id="{5A5210AE-35F2-45B3-89DE-FAEAF5597CA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8" name="5 CuadroTexto">
          <a:extLst>
            <a:ext uri="{FF2B5EF4-FFF2-40B4-BE49-F238E27FC236}">
              <a16:creationId xmlns:a16="http://schemas.microsoft.com/office/drawing/2014/main" id="{7FB1AD8D-5D5B-481B-8E06-C1B73EA0190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39" name="6 CuadroTexto">
          <a:extLst>
            <a:ext uri="{FF2B5EF4-FFF2-40B4-BE49-F238E27FC236}">
              <a16:creationId xmlns:a16="http://schemas.microsoft.com/office/drawing/2014/main" id="{2552506A-6DD8-46B2-BF33-221C0063493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0" name="5 CuadroTexto">
          <a:extLst>
            <a:ext uri="{FF2B5EF4-FFF2-40B4-BE49-F238E27FC236}">
              <a16:creationId xmlns:a16="http://schemas.microsoft.com/office/drawing/2014/main" id="{478D0A0A-D27A-466D-B6C1-EA8E45CAE07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1" name="6 CuadroTexto">
          <a:extLst>
            <a:ext uri="{FF2B5EF4-FFF2-40B4-BE49-F238E27FC236}">
              <a16:creationId xmlns:a16="http://schemas.microsoft.com/office/drawing/2014/main" id="{63CC9051-1738-43FC-B1B8-A74044CF667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2" name="5 CuadroTexto">
          <a:extLst>
            <a:ext uri="{FF2B5EF4-FFF2-40B4-BE49-F238E27FC236}">
              <a16:creationId xmlns:a16="http://schemas.microsoft.com/office/drawing/2014/main" id="{EB78AE07-EDA7-4D65-BA1A-AEAF4912F46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3" name="6 CuadroTexto">
          <a:extLst>
            <a:ext uri="{FF2B5EF4-FFF2-40B4-BE49-F238E27FC236}">
              <a16:creationId xmlns:a16="http://schemas.microsoft.com/office/drawing/2014/main" id="{695E3EE4-4D92-4418-9F8B-6CFF44C9AACA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4" name="5 CuadroTexto">
          <a:extLst>
            <a:ext uri="{FF2B5EF4-FFF2-40B4-BE49-F238E27FC236}">
              <a16:creationId xmlns:a16="http://schemas.microsoft.com/office/drawing/2014/main" id="{41C6321A-796A-41BE-82CD-9D3E23569E9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5" name="6 CuadroTexto">
          <a:extLst>
            <a:ext uri="{FF2B5EF4-FFF2-40B4-BE49-F238E27FC236}">
              <a16:creationId xmlns:a16="http://schemas.microsoft.com/office/drawing/2014/main" id="{5730665B-3039-4EAA-96B1-1D1A2C9AA52F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6" name="5 CuadroTexto">
          <a:extLst>
            <a:ext uri="{FF2B5EF4-FFF2-40B4-BE49-F238E27FC236}">
              <a16:creationId xmlns:a16="http://schemas.microsoft.com/office/drawing/2014/main" id="{F624FE52-A326-412E-9251-1D916FCB0E5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7" name="6 CuadroTexto">
          <a:extLst>
            <a:ext uri="{FF2B5EF4-FFF2-40B4-BE49-F238E27FC236}">
              <a16:creationId xmlns:a16="http://schemas.microsoft.com/office/drawing/2014/main" id="{7D9014CB-105B-4393-A6B1-80909DEF21AB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8" name="5 CuadroTexto">
          <a:extLst>
            <a:ext uri="{FF2B5EF4-FFF2-40B4-BE49-F238E27FC236}">
              <a16:creationId xmlns:a16="http://schemas.microsoft.com/office/drawing/2014/main" id="{044DC9A0-6214-4FA7-8855-7DBD34EADBF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49" name="6 CuadroTexto">
          <a:extLst>
            <a:ext uri="{FF2B5EF4-FFF2-40B4-BE49-F238E27FC236}">
              <a16:creationId xmlns:a16="http://schemas.microsoft.com/office/drawing/2014/main" id="{5CFD6688-915C-48DB-B3E5-7248B1F515A6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0" name="5 CuadroTexto">
          <a:extLst>
            <a:ext uri="{FF2B5EF4-FFF2-40B4-BE49-F238E27FC236}">
              <a16:creationId xmlns:a16="http://schemas.microsoft.com/office/drawing/2014/main" id="{83E3EA3B-FBA1-4FD1-83ED-85C6790891D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1" name="6 CuadroTexto">
          <a:extLst>
            <a:ext uri="{FF2B5EF4-FFF2-40B4-BE49-F238E27FC236}">
              <a16:creationId xmlns:a16="http://schemas.microsoft.com/office/drawing/2014/main" id="{05EA9836-2396-4DC8-9552-B07A66521DA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2" name="5 CuadroTexto">
          <a:extLst>
            <a:ext uri="{FF2B5EF4-FFF2-40B4-BE49-F238E27FC236}">
              <a16:creationId xmlns:a16="http://schemas.microsoft.com/office/drawing/2014/main" id="{0E287D7A-D4A2-41D0-B077-A134CD0032E7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3" name="6 CuadroTexto">
          <a:extLst>
            <a:ext uri="{FF2B5EF4-FFF2-40B4-BE49-F238E27FC236}">
              <a16:creationId xmlns:a16="http://schemas.microsoft.com/office/drawing/2014/main" id="{3DF8242A-F97B-4B22-9A6A-08654FE25CCD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4" name="5 CuadroTexto">
          <a:extLst>
            <a:ext uri="{FF2B5EF4-FFF2-40B4-BE49-F238E27FC236}">
              <a16:creationId xmlns:a16="http://schemas.microsoft.com/office/drawing/2014/main" id="{87EE1484-751E-41EB-B830-BA34B3B3749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5" name="6 CuadroTexto">
          <a:extLst>
            <a:ext uri="{FF2B5EF4-FFF2-40B4-BE49-F238E27FC236}">
              <a16:creationId xmlns:a16="http://schemas.microsoft.com/office/drawing/2014/main" id="{2458C27E-8A39-4C76-B5CE-2B9D15DED33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6" name="5 CuadroTexto">
          <a:extLst>
            <a:ext uri="{FF2B5EF4-FFF2-40B4-BE49-F238E27FC236}">
              <a16:creationId xmlns:a16="http://schemas.microsoft.com/office/drawing/2014/main" id="{09A484E7-5D27-4F1D-A9B4-27AC4076144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7" name="6 CuadroTexto">
          <a:extLst>
            <a:ext uri="{FF2B5EF4-FFF2-40B4-BE49-F238E27FC236}">
              <a16:creationId xmlns:a16="http://schemas.microsoft.com/office/drawing/2014/main" id="{4416793F-FAF4-4A69-93EC-1802BE7FA98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8" name="5 CuadroTexto">
          <a:extLst>
            <a:ext uri="{FF2B5EF4-FFF2-40B4-BE49-F238E27FC236}">
              <a16:creationId xmlns:a16="http://schemas.microsoft.com/office/drawing/2014/main" id="{9AED3EBE-42AA-4B57-A997-07AE24ED999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59" name="6 CuadroTexto">
          <a:extLst>
            <a:ext uri="{FF2B5EF4-FFF2-40B4-BE49-F238E27FC236}">
              <a16:creationId xmlns:a16="http://schemas.microsoft.com/office/drawing/2014/main" id="{86242689-DA9C-4997-BA4B-E0EE70A7BC12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0" name="5 CuadroTexto">
          <a:extLst>
            <a:ext uri="{FF2B5EF4-FFF2-40B4-BE49-F238E27FC236}">
              <a16:creationId xmlns:a16="http://schemas.microsoft.com/office/drawing/2014/main" id="{548A5A9F-E569-498A-95FA-67348237DF5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1" name="6 CuadroTexto">
          <a:extLst>
            <a:ext uri="{FF2B5EF4-FFF2-40B4-BE49-F238E27FC236}">
              <a16:creationId xmlns:a16="http://schemas.microsoft.com/office/drawing/2014/main" id="{C289796F-83C2-4184-B9B3-F3092A5FE27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2" name="5 CuadroTexto">
          <a:extLst>
            <a:ext uri="{FF2B5EF4-FFF2-40B4-BE49-F238E27FC236}">
              <a16:creationId xmlns:a16="http://schemas.microsoft.com/office/drawing/2014/main" id="{53A1B03A-9AF5-4AD4-8316-FC100C6DA0F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3" name="6 CuadroTexto">
          <a:extLst>
            <a:ext uri="{FF2B5EF4-FFF2-40B4-BE49-F238E27FC236}">
              <a16:creationId xmlns:a16="http://schemas.microsoft.com/office/drawing/2014/main" id="{7B1D7B85-9405-4C16-9349-3F9F1E306089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4" name="5 CuadroTexto">
          <a:extLst>
            <a:ext uri="{FF2B5EF4-FFF2-40B4-BE49-F238E27FC236}">
              <a16:creationId xmlns:a16="http://schemas.microsoft.com/office/drawing/2014/main" id="{83808755-A83F-46F1-87DA-1978A33A216C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5" name="6 CuadroTexto">
          <a:extLst>
            <a:ext uri="{FF2B5EF4-FFF2-40B4-BE49-F238E27FC236}">
              <a16:creationId xmlns:a16="http://schemas.microsoft.com/office/drawing/2014/main" id="{3840CABF-A93E-41A7-B07E-A8627564D27E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6" name="5 CuadroTexto">
          <a:extLst>
            <a:ext uri="{FF2B5EF4-FFF2-40B4-BE49-F238E27FC236}">
              <a16:creationId xmlns:a16="http://schemas.microsoft.com/office/drawing/2014/main" id="{A133FB85-94CE-44E8-9E48-F0EB1E545E48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7" name="6 CuadroTexto">
          <a:extLst>
            <a:ext uri="{FF2B5EF4-FFF2-40B4-BE49-F238E27FC236}">
              <a16:creationId xmlns:a16="http://schemas.microsoft.com/office/drawing/2014/main" id="{B0A87507-1FE2-4633-8793-24098530D4E5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8" name="5 CuadroTexto">
          <a:extLst>
            <a:ext uri="{FF2B5EF4-FFF2-40B4-BE49-F238E27FC236}">
              <a16:creationId xmlns:a16="http://schemas.microsoft.com/office/drawing/2014/main" id="{F52ACF5B-CC77-4209-AF3E-725D77CEC164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69" name="6 CuadroTexto">
          <a:extLst>
            <a:ext uri="{FF2B5EF4-FFF2-40B4-BE49-F238E27FC236}">
              <a16:creationId xmlns:a16="http://schemas.microsoft.com/office/drawing/2014/main" id="{7F62FE26-ADE3-4508-AA7E-73C651CD1380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70" name="5 CuadroTexto">
          <a:extLst>
            <a:ext uri="{FF2B5EF4-FFF2-40B4-BE49-F238E27FC236}">
              <a16:creationId xmlns:a16="http://schemas.microsoft.com/office/drawing/2014/main" id="{EBE88F84-BE9F-484D-9C57-CF2CFC5E1E83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245784" cy="264560"/>
    <xdr:sp macro="" textlink="">
      <xdr:nvSpPr>
        <xdr:cNvPr id="1071" name="6 CuadroTexto">
          <a:extLst>
            <a:ext uri="{FF2B5EF4-FFF2-40B4-BE49-F238E27FC236}">
              <a16:creationId xmlns:a16="http://schemas.microsoft.com/office/drawing/2014/main" id="{5471202F-A6AC-45C6-94A9-CAE748E02581}"/>
            </a:ext>
          </a:extLst>
        </xdr:cNvPr>
        <xdr:cNvSpPr txBox="1"/>
      </xdr:nvSpPr>
      <xdr:spPr>
        <a:xfrm>
          <a:off x="0" y="58414920"/>
          <a:ext cx="2457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MINEDUC%20MARZO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DIRECTORIO%20TELEFONICO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CENTRAL"/>
      <sheetName val="PLANTA CENTRAL UIO"/>
      <sheetName val="SUBS. DISTRITO MET. QUITO"/>
      <sheetName val="COOR. ZONALES"/>
      <sheetName val="DISTRITOS A NIVEL NACIONAL"/>
      <sheetName val="Hoja1"/>
      <sheetName val="TELEFONOS IMPORTANTES"/>
    </sheetNames>
    <sheetDataSet>
      <sheetData sheetId="0"/>
      <sheetData sheetId="1"/>
      <sheetData sheetId="2"/>
      <sheetData sheetId="3"/>
      <sheetData sheetId="4">
        <row r="1">
          <cell r="A1" t="str">
            <v>DIRECCIONES DISTRITALES DE EDUCACIÓN</v>
          </cell>
        </row>
        <row r="4">
          <cell r="A4" t="str">
            <v xml:space="preserve">                               PUBLICADA: 31/03/2019</v>
          </cell>
        </row>
        <row r="5">
          <cell r="A5" t="str">
            <v>DATOS DIRECTORES DISTRITALES</v>
          </cell>
          <cell r="K5" t="str">
            <v>DATOS ASISTENTE</v>
          </cell>
          <cell r="O5" t="str">
            <v>DATOS ANALISTA ATENCIÓN CIUDADANA</v>
          </cell>
        </row>
        <row r="6">
          <cell r="A6" t="str">
            <v>NÚMERO DE DISTRITO</v>
          </cell>
          <cell r="B6" t="str">
            <v>COORDINACIÓN ZONAL</v>
          </cell>
          <cell r="C6" t="str">
            <v>PROVINCIA</v>
          </cell>
          <cell r="D6" t="str">
            <v>DENOMINACIÓN DEL DISTRITO</v>
          </cell>
          <cell r="E6" t="str">
            <v>DIRECCIÓN</v>
          </cell>
          <cell r="F6" t="str">
            <v>TELÉFONO CONVENCIONAL</v>
          </cell>
          <cell r="G6" t="str">
            <v>EXT.</v>
          </cell>
          <cell r="H6" t="str">
            <v>NOMBRES Y APELLIDOS</v>
          </cell>
          <cell r="I6" t="str">
            <v>No.- CELULAR</v>
          </cell>
          <cell r="J6" t="str">
            <v>CORREO</v>
          </cell>
          <cell r="K6" t="str">
            <v>NOMBRES</v>
          </cell>
          <cell r="L6" t="str">
            <v>APELLIDOS</v>
          </cell>
          <cell r="M6" t="str">
            <v>CORREO</v>
          </cell>
          <cell r="N6" t="str">
            <v>TELÉFONO CONTACTO</v>
          </cell>
          <cell r="O6" t="str">
            <v>NOMBRES</v>
          </cell>
          <cell r="P6" t="str">
            <v>APELLIDOS</v>
          </cell>
          <cell r="Q6" t="str">
            <v>TELÉFONO CONTACTO</v>
          </cell>
          <cell r="R6" t="str">
            <v>CORREO ELECTRONICO</v>
          </cell>
        </row>
        <row r="8">
          <cell r="A8" t="str">
            <v>04D01</v>
          </cell>
          <cell r="B8" t="str">
            <v>ZONA 1</v>
          </cell>
          <cell r="C8" t="str">
            <v>CARCHI</v>
          </cell>
          <cell r="D8" t="str">
            <v>TULCAN –SAN PEDRO DE HUACA</v>
          </cell>
          <cell r="E8" t="str">
            <v>BARRIO CENTRAL.10 DE AGOSTO Y COLON ESQUINA</v>
          </cell>
          <cell r="F8" t="str">
            <v>062982982, 062980971; 062988038</v>
          </cell>
          <cell r="G8" t="str">
            <v>DIRECTO</v>
          </cell>
          <cell r="H8" t="str">
            <v>JERY VLADIMIR NARVÀEZ MONTENEGRO</v>
          </cell>
          <cell r="I8" t="str">
            <v>0993319674</v>
          </cell>
          <cell r="J8" t="str">
            <v>jery.narvaez@educacion.gob.ec</v>
          </cell>
          <cell r="K8" t="str">
            <v>GERMANIA ANGELITA</v>
          </cell>
          <cell r="L8" t="str">
            <v>BOLAÑOS JACOME</v>
          </cell>
          <cell r="M8" t="str">
            <v>germania.bolanos@educacion.gob.ec</v>
          </cell>
          <cell r="N8" t="str">
            <v>0983078986</v>
          </cell>
          <cell r="O8" t="str">
            <v>SILVANA ELIZABETH</v>
          </cell>
          <cell r="P8" t="str">
            <v>JURADO ANDRADE</v>
          </cell>
          <cell r="Q8" t="str">
            <v>0987844544</v>
          </cell>
          <cell r="R8" t="str">
            <v>silvana.jurado@educacion.gob.ec</v>
          </cell>
        </row>
        <row r="9">
          <cell r="A9" t="str">
            <v>04D02</v>
          </cell>
          <cell r="B9" t="str">
            <v>ZONA 1</v>
          </cell>
          <cell r="C9" t="str">
            <v>CARCHI</v>
          </cell>
          <cell r="D9" t="str">
            <v>MONTUFAR - BOLÍVAR</v>
          </cell>
          <cell r="E9" t="str">
            <v>BARRIO SANTA ROSA CALLE MANUEL J. BASTIDAS (FRENTE AL COLEGIO JORGE MARTINEZ ACOSTA )</v>
          </cell>
          <cell r="F9" t="str">
            <v>062290-014: 2290-174/062290863</v>
          </cell>
          <cell r="G9" t="str">
            <v>DIRECTO</v>
          </cell>
          <cell r="H9" t="str">
            <v>LOPEZ MATUHURA  DELIA MARIA</v>
          </cell>
          <cell r="I9" t="str">
            <v>0995844376</v>
          </cell>
          <cell r="J9" t="str">
            <v>deliam.lopez@educacion.gob.ec</v>
          </cell>
          <cell r="K9" t="str">
            <v xml:space="preserve">LUZ AMERICA </v>
          </cell>
          <cell r="L9" t="str">
            <v>CUAMACAS FUERTES</v>
          </cell>
          <cell r="M9" t="str">
            <v>luz.cuamacas@educacion.gob.ec</v>
          </cell>
          <cell r="N9" t="str">
            <v>0993488272</v>
          </cell>
          <cell r="O9" t="str">
            <v>ROSA MATILDE</v>
          </cell>
          <cell r="P9" t="str">
            <v>ROMERO PALACIOS</v>
          </cell>
          <cell r="Q9" t="str">
            <v>0968048807</v>
          </cell>
          <cell r="R9" t="str">
            <v>matilde.romero@educacion.gob.ec</v>
          </cell>
        </row>
        <row r="10">
          <cell r="A10" t="str">
            <v>04D03</v>
          </cell>
          <cell r="B10" t="str">
            <v>ZONA 1</v>
          </cell>
          <cell r="C10" t="str">
            <v>CARCHI</v>
          </cell>
          <cell r="D10" t="str">
            <v>MIRA - ESPEJO</v>
          </cell>
          <cell r="E10" t="str">
            <v>AV. LEON RUALES 10-081 Y LA CAPILLA</v>
          </cell>
          <cell r="F10" t="str">
            <v xml:space="preserve">(06)  / 2280112 / 2280240 </v>
          </cell>
          <cell r="G10" t="str">
            <v>108 / 109</v>
          </cell>
          <cell r="H10" t="str">
            <v>DEL HIERRO ORTEGA GLORIA DE LORDES</v>
          </cell>
          <cell r="I10" t="str">
            <v>0992136422</v>
          </cell>
          <cell r="J10" t="str">
            <v>gloria.hierro@educacion.gob.ec</v>
          </cell>
          <cell r="K10" t="str">
            <v>SANDRA LORENA</v>
          </cell>
          <cell r="L10" t="str">
            <v xml:space="preserve"> IBUJES CUAICAL</v>
          </cell>
          <cell r="M10" t="str">
            <v>sandra.ibujes@educacion.gob.ec</v>
          </cell>
          <cell r="N10" t="str">
            <v>0987865090</v>
          </cell>
          <cell r="O10" t="str">
            <v>MABELITA MARISOL</v>
          </cell>
          <cell r="P10" t="str">
            <v>ESPAÑA BENAVIDEZ</v>
          </cell>
          <cell r="Q10" t="str">
            <v>0994141118</v>
          </cell>
          <cell r="R10" t="str">
            <v>mabelita.espana@educacion.gob.ec</v>
          </cell>
        </row>
        <row r="11">
          <cell r="A11" t="str">
            <v>08D01</v>
          </cell>
          <cell r="B11" t="str">
            <v>ZONA 1</v>
          </cell>
          <cell r="C11" t="str">
            <v>ESMERALDAS</v>
          </cell>
          <cell r="D11" t="str">
            <v>ESMERALDAS</v>
          </cell>
          <cell r="E11" t="str">
            <v xml:space="preserve">CALLE OLMEDO ENTRE NUEVE DE OCTUBRE Y PIEDRAHITA </v>
          </cell>
          <cell r="F11" t="str">
            <v>(06) 710095/714947</v>
          </cell>
          <cell r="G11" t="str">
            <v>DIRECTO</v>
          </cell>
          <cell r="H11" t="str">
            <v>CRISTHIAN EDUARDO  MOLINA CERVANTES</v>
          </cell>
          <cell r="I11" t="str">
            <v>0989522072</v>
          </cell>
          <cell r="J11" t="str">
            <v>luisa.hurtado@educacion.gob.ec</v>
          </cell>
          <cell r="K11" t="str">
            <v>ANABEL DEL ROCIO</v>
          </cell>
          <cell r="L11" t="str">
            <v>SOLIS OROBIO</v>
          </cell>
          <cell r="M11" t="str">
            <v>annabel.sol@hotmail.com</v>
          </cell>
          <cell r="N11" t="str">
            <v>0981232172</v>
          </cell>
          <cell r="O11" t="str">
            <v xml:space="preserve">MARÍA JACQUELINE </v>
          </cell>
          <cell r="P11" t="str">
            <v xml:space="preserve">MARRASQUIN DELGADO </v>
          </cell>
          <cell r="Q11" t="str">
            <v>0997395168</v>
          </cell>
          <cell r="R11" t="str">
            <v>maria.marrasquin@educacion.gob.ec</v>
          </cell>
        </row>
        <row r="12">
          <cell r="A12" t="str">
            <v>08D02</v>
          </cell>
          <cell r="B12" t="str">
            <v>ZONA 1</v>
          </cell>
          <cell r="C12" t="str">
            <v>ESMERALDAS</v>
          </cell>
          <cell r="D12" t="str">
            <v>ELOY ALFARO</v>
          </cell>
          <cell r="E12" t="str">
            <v>CALLE ARTESANAL Y NUEVA ESPERANZA DIAGONAL A LA SUBESTACION CNEL  (UNIDAD EDUCATIVA BORBON )</v>
          </cell>
          <cell r="F12" t="str">
            <v>(06) 2786425</v>
          </cell>
          <cell r="G12" t="str">
            <v>DIRECTO</v>
          </cell>
          <cell r="H12" t="str">
            <v>FRIXSON CAICEDO MEDINA</v>
          </cell>
          <cell r="I12">
            <v>802125211</v>
          </cell>
          <cell r="J12" t="str">
            <v>frixson.caicedo@educacion.gob.ec</v>
          </cell>
          <cell r="K12" t="str">
            <v>YINA MARICELY</v>
          </cell>
          <cell r="L12" t="str">
            <v>VALENCIA GOMEZ</v>
          </cell>
          <cell r="M12" t="str">
            <v>yina.valencia@educacion.gob.ec</v>
          </cell>
          <cell r="N12" t="str">
            <v>0985886080</v>
          </cell>
          <cell r="O12" t="str">
            <v>ERICA MELINA</v>
          </cell>
          <cell r="P12" t="str">
            <v>OREJUELA MEDRANDA</v>
          </cell>
          <cell r="Q12" t="str">
            <v>0989734472</v>
          </cell>
          <cell r="R12" t="str">
            <v>erica.orejuela@educacion.gob.ec</v>
          </cell>
        </row>
        <row r="13">
          <cell r="A13" t="str">
            <v>08D03</v>
          </cell>
          <cell r="B13" t="str">
            <v>ZONA 1</v>
          </cell>
          <cell r="C13" t="str">
            <v>ESMERALDAS</v>
          </cell>
          <cell r="D13" t="str">
            <v>MUISNE - ATACAMES</v>
          </cell>
          <cell r="E13" t="str">
            <v>VIA PRINCIPAL SUA (COLEGIO ATACAMES )</v>
          </cell>
          <cell r="F13" t="str">
            <v xml:space="preserve">(06) 2731240 / 2731541. </v>
          </cell>
          <cell r="G13" t="str">
            <v>DIRECTO</v>
          </cell>
          <cell r="H13" t="str">
            <v>MONTAÑO SALAS MARCELA ALEXNDRA</v>
          </cell>
          <cell r="I13" t="str">
            <v>0991796135</v>
          </cell>
          <cell r="J13" t="str">
            <v>marcela.montano@educacion.gob.ec</v>
          </cell>
          <cell r="K13" t="str">
            <v>XIMENA ALEXANDRA</v>
          </cell>
          <cell r="L13" t="str">
            <v>TAPIA GASPAR</v>
          </cell>
          <cell r="M13" t="str">
            <v>ximenaa.tapiag@educacion.gob.ec</v>
          </cell>
          <cell r="N13" t="str">
            <v>0981538088</v>
          </cell>
          <cell r="O13" t="str">
            <v>EUGENIA CRISTINA</v>
          </cell>
          <cell r="P13" t="str">
            <v>ARROYO CORTEZ</v>
          </cell>
          <cell r="Q13" t="str">
            <v>0985371875</v>
          </cell>
          <cell r="R13" t="str">
            <v>eugenia.arroyo@educacion.gob.ec</v>
          </cell>
        </row>
        <row r="14">
          <cell r="A14" t="str">
            <v>08D04</v>
          </cell>
          <cell r="B14" t="str">
            <v>ZONA 1</v>
          </cell>
          <cell r="C14" t="str">
            <v>ESMERALDAS</v>
          </cell>
          <cell r="D14" t="str">
            <v>QUININDE</v>
          </cell>
          <cell r="E14" t="str">
            <v>VIA SANTO DOMINGO KM1-BARRIO TELEMBI</v>
          </cell>
          <cell r="F14" t="str">
            <v>(06) 2736312 / 2736542</v>
          </cell>
          <cell r="G14" t="str">
            <v>DIRECTO</v>
          </cell>
          <cell r="H14" t="str">
            <v>QUINGA CAIZA HECTOR RAUL</v>
          </cell>
          <cell r="I14" t="str">
            <v>0989076363</v>
          </cell>
          <cell r="J14" t="str">
            <v>hectorr.quinga@educacion.gob.ec</v>
          </cell>
          <cell r="K14" t="str">
            <v>VIVIANA CECIBEL</v>
          </cell>
          <cell r="L14" t="str">
            <v>PRECIADO CALDAS</v>
          </cell>
          <cell r="M14" t="str">
            <v>cecibel.tenorio@educacion.gob.ec</v>
          </cell>
          <cell r="N14" t="str">
            <v>0985802275</v>
          </cell>
          <cell r="O14" t="str">
            <v>BETTY FLORINA</v>
          </cell>
          <cell r="P14" t="str">
            <v>VERA MIELES</v>
          </cell>
          <cell r="Q14" t="str">
            <v>0988372952</v>
          </cell>
          <cell r="R14" t="str">
            <v>florina.vera@educacion.gob.ec</v>
          </cell>
        </row>
        <row r="15">
          <cell r="A15" t="str">
            <v>08D05</v>
          </cell>
          <cell r="B15" t="str">
            <v>ZONA 1</v>
          </cell>
          <cell r="C15" t="str">
            <v>ESMERALDAS</v>
          </cell>
          <cell r="D15" t="str">
            <v>SAN LORENZO</v>
          </cell>
          <cell r="E15" t="str">
            <v>AV. ESMERALDAS Y 29 DE ABRIL</v>
          </cell>
          <cell r="F15" t="str">
            <v>(06) 2781170</v>
          </cell>
          <cell r="G15" t="str">
            <v>DIRECTO</v>
          </cell>
          <cell r="H15" t="str">
            <v xml:space="preserve">KOHLS QUIÑONEZ  DIANA PATRICIA </v>
          </cell>
          <cell r="I15" t="str">
            <v>0999442573</v>
          </cell>
          <cell r="J15" t="str">
            <v xml:space="preserve"> diana.kohls@educacion.gob.ec</v>
          </cell>
          <cell r="K15" t="str">
            <v>LIDER ODILA</v>
          </cell>
          <cell r="L15" t="str">
            <v>MIDEROS ROSERO</v>
          </cell>
          <cell r="M15" t="str">
            <v>lider.mideros@educacion.gob.ec</v>
          </cell>
          <cell r="N15" t="str">
            <v>0994582779</v>
          </cell>
          <cell r="O15" t="str">
            <v>JUANA ELIZABETH</v>
          </cell>
          <cell r="P15" t="str">
            <v>MINA LASTRA</v>
          </cell>
          <cell r="Q15" t="str">
            <v>0988418075</v>
          </cell>
          <cell r="R15" t="str">
            <v>juanae.mina@educacion.gob.ec</v>
          </cell>
        </row>
        <row r="16">
          <cell r="A16" t="str">
            <v>08D06</v>
          </cell>
          <cell r="B16" t="str">
            <v>ZONA 1</v>
          </cell>
          <cell r="C16" t="str">
            <v>ESMERALDAS</v>
          </cell>
          <cell r="D16" t="str">
            <v>RIO VERDE</v>
          </cell>
          <cell r="E16" t="str">
            <v>BARRIO LOS ALMENDROS, CALLE PRINCIPAL
COLEGIO BACHILLERATO RIO VERDE</v>
          </cell>
          <cell r="F16" t="str">
            <v>(06) 2744245</v>
          </cell>
          <cell r="G16" t="str">
            <v>DIRECTO</v>
          </cell>
          <cell r="H16" t="str">
            <v xml:space="preserve">GUAGUA SALAZAR MARÍA RUTH </v>
          </cell>
          <cell r="I16" t="str">
            <v>0959804493</v>
          </cell>
          <cell r="J16" t="str">
            <v>ruth.guagua@educacion.gob.ec</v>
          </cell>
          <cell r="K16" t="str">
            <v>NO TIENE</v>
          </cell>
          <cell r="L16" t="str">
            <v>NO TIENE</v>
          </cell>
          <cell r="M16" t="str">
            <v>NO TIENE</v>
          </cell>
          <cell r="N16" t="str">
            <v xml:space="preserve"> NO TIENE</v>
          </cell>
          <cell r="O16" t="str">
            <v>KAREN BETSABETH</v>
          </cell>
          <cell r="P16" t="str">
            <v>CUERO COX</v>
          </cell>
          <cell r="Q16" t="str">
            <v>0986953742</v>
          </cell>
          <cell r="R16" t="str">
            <v>karen.cuero@educacion.gob.ec</v>
          </cell>
        </row>
        <row r="17">
          <cell r="A17" t="str">
            <v>10D01</v>
          </cell>
          <cell r="B17" t="str">
            <v>ZONA 1</v>
          </cell>
          <cell r="C17" t="str">
            <v>IMBABURA</v>
          </cell>
          <cell r="D17" t="str">
            <v>IBARRA-PIMAMPIRO-SAN MIGUEL DE URCUQUI</v>
          </cell>
          <cell r="E17" t="str">
            <v>LUIS JARAMILLO PEREZ 4-133 Y BARTOLOME DE LAS CASAS (BARRIO PILANQUI 2DA. ETAPA )</v>
          </cell>
          <cell r="F17" t="str">
            <v xml:space="preserve">(06 )2950331 / 2645230. </v>
          </cell>
          <cell r="G17" t="str">
            <v>121 / 107 / 108</v>
          </cell>
          <cell r="H17" t="str">
            <v>LUIS GERMAN HARO</v>
          </cell>
          <cell r="I17">
            <v>985616903</v>
          </cell>
          <cell r="J17" t="str">
            <v>german.haro@educacion.gob.ec</v>
          </cell>
          <cell r="K17" t="str">
            <v>AMPARITO</v>
          </cell>
          <cell r="L17" t="str">
            <v>BENITEZ GRIJALVA</v>
          </cell>
          <cell r="M17" t="str">
            <v>amparito.benitez@educacion.gob.ec</v>
          </cell>
          <cell r="N17" t="str">
            <v>0988756914</v>
          </cell>
          <cell r="O17" t="str">
            <v>RUTH GERMANIA</v>
          </cell>
          <cell r="P17" t="str">
            <v>SUBIA SILVA</v>
          </cell>
          <cell r="Q17" t="str">
            <v>0988185084</v>
          </cell>
          <cell r="R17" t="str">
            <v>ruth.subia@educacion.gob.ec</v>
          </cell>
        </row>
        <row r="18">
          <cell r="A18" t="str">
            <v>10D02</v>
          </cell>
          <cell r="B18" t="str">
            <v>ZONA 1</v>
          </cell>
          <cell r="C18" t="str">
            <v>IMBABURA</v>
          </cell>
          <cell r="D18" t="str">
            <v>OTAVALO – ANTONIO ANTE</v>
          </cell>
          <cell r="E18" t="str">
            <v>JUAN DE ALBARRACIN Y PANAMERICANA NORTE</v>
          </cell>
          <cell r="F18" t="str">
            <v>(06) 2921901 / 2921902 / 2923296</v>
          </cell>
          <cell r="G18">
            <v>108</v>
          </cell>
          <cell r="H18" t="str">
            <v>MORALES SIZA YOLANDA ESPERANZA</v>
          </cell>
          <cell r="I18" t="str">
            <v>0993368793</v>
          </cell>
          <cell r="J18" t="str">
            <v>esperanza.morales@educacion.gob.ec</v>
          </cell>
          <cell r="K18" t="str">
            <v xml:space="preserve">MARIA CECILIA </v>
          </cell>
          <cell r="L18" t="str">
            <v>SARANCING LEMA</v>
          </cell>
          <cell r="M18" t="str">
            <v>maria.sarancing@educacion.gob.ec</v>
          </cell>
          <cell r="N18" t="str">
            <v>0994165283</v>
          </cell>
          <cell r="O18" t="str">
            <v>MARIA ISABEL</v>
          </cell>
          <cell r="P18" t="str">
            <v xml:space="preserve">NAVARRO ARAGON </v>
          </cell>
          <cell r="Q18" t="str">
            <v>0997746819</v>
          </cell>
          <cell r="R18" t="str">
            <v>isabel.aragon@educacion.gob.ec</v>
          </cell>
        </row>
        <row r="19">
          <cell r="A19" t="str">
            <v>10D03</v>
          </cell>
          <cell r="B19" t="str">
            <v>ZONA 1</v>
          </cell>
          <cell r="C19" t="str">
            <v>IMBABURA</v>
          </cell>
          <cell r="D19" t="str">
            <v>COTACACHI</v>
          </cell>
          <cell r="E19" t="str">
            <v>CALLE VICENTE ROCAFUERTE Y 10 DE AGOSTO</v>
          </cell>
          <cell r="F19" t="str">
            <v xml:space="preserve">(06) 2916004 / 2916554 / 2554233 </v>
          </cell>
          <cell r="G19">
            <v>101</v>
          </cell>
          <cell r="H19" t="str">
            <v>MENACHO MONRROY MARÍA CECILIA</v>
          </cell>
          <cell r="I19" t="str">
            <v>0980184886</v>
          </cell>
          <cell r="J19" t="str">
            <v>maria.menacho@educacion.gob.ec</v>
          </cell>
          <cell r="K19" t="str">
            <v>MARIA DOLORES</v>
          </cell>
          <cell r="L19" t="str">
            <v>BAUTISTA TOAPANTA</v>
          </cell>
          <cell r="M19" t="str">
            <v>dolores.bautista@educacion.gob.ec</v>
          </cell>
          <cell r="N19" t="str">
            <v>0992220622</v>
          </cell>
          <cell r="O19" t="str">
            <v>GABRIELA ELIZABETH</v>
          </cell>
          <cell r="P19" t="str">
            <v>ERAZO GARRIDO</v>
          </cell>
          <cell r="Q19" t="str">
            <v>0987367095</v>
          </cell>
          <cell r="R19" t="str">
            <v>gabrielae.erazo@educacion.gob.ec</v>
          </cell>
        </row>
        <row r="20">
          <cell r="A20" t="str">
            <v>21D01</v>
          </cell>
          <cell r="B20" t="str">
            <v>ZONA 1</v>
          </cell>
          <cell r="C20" t="str">
            <v>SUCUMBIOS</v>
          </cell>
          <cell r="D20" t="str">
            <v>CASCALES – GONZALO PIZARRO - SUCUMBIOS</v>
          </cell>
          <cell r="E20" t="str">
            <v>PICHINCHA Y JUMANDI</v>
          </cell>
          <cell r="F20" t="str">
            <v>(06) 2800294 / 2800292</v>
          </cell>
          <cell r="G20" t="str">
            <v>DIRECTO</v>
          </cell>
          <cell r="H20" t="str">
            <v xml:space="preserve">MARTINEZ MATA URSULA ISABEL </v>
          </cell>
          <cell r="I20" t="str">
            <v>0981808438</v>
          </cell>
          <cell r="J20" t="str">
            <v>ursula.martinez@educacion.gob.ec</v>
          </cell>
          <cell r="K20" t="str">
            <v>GABRIELA MARISOL</v>
          </cell>
          <cell r="L20" t="str">
            <v>VERGARA LEMA</v>
          </cell>
          <cell r="M20" t="str">
            <v>gabriela.vergara.88@hotmail.com</v>
          </cell>
          <cell r="N20" t="str">
            <v>0967647591</v>
          </cell>
          <cell r="O20" t="str">
            <v>GINA YAJAIRA</v>
          </cell>
          <cell r="P20" t="str">
            <v>MENDOZA TAMAME</v>
          </cell>
          <cell r="Q20">
            <v>983766087</v>
          </cell>
          <cell r="R20" t="str">
            <v>jenny.perezv@educacion.gob.ec</v>
          </cell>
        </row>
        <row r="21">
          <cell r="A21" t="str">
            <v>21D02</v>
          </cell>
          <cell r="B21" t="str">
            <v>ZONA 1</v>
          </cell>
          <cell r="C21" t="str">
            <v>SUCUMBIOS</v>
          </cell>
          <cell r="D21" t="str">
            <v>LAGO AGRIO</v>
          </cell>
          <cell r="E21" t="str">
            <v>VIA QUITO KM 4  1/2 ENTRADA A LA OCP</v>
          </cell>
          <cell r="F21" t="str">
            <v>(06) 2364039 / 2364200</v>
          </cell>
          <cell r="G21" t="str">
            <v>DIRECTO</v>
          </cell>
          <cell r="H21" t="str">
            <v>PATIÑO CABRERA MILTON ALCIVAR</v>
          </cell>
          <cell r="I21" t="str">
            <v>0989110278</v>
          </cell>
          <cell r="J21" t="str">
            <v>milton.patino@educacion.gob.ec")</v>
          </cell>
          <cell r="K21" t="str">
            <v xml:space="preserve">VILMA ELIZABETH </v>
          </cell>
          <cell r="L21" t="str">
            <v>CHAMBA</v>
          </cell>
          <cell r="M21" t="str">
            <v>vilmaeli21@hotmail.com</v>
          </cell>
          <cell r="N21" t="str">
            <v>0993649711</v>
          </cell>
          <cell r="O21" t="str">
            <v xml:space="preserve"> NELSY RAQUEL</v>
          </cell>
          <cell r="P21" t="str">
            <v>ENCARNACION VARGAS</v>
          </cell>
          <cell r="Q21">
            <v>999321609</v>
          </cell>
          <cell r="R21" t="str">
            <v>nelsyr.encarnacion@educacion.goob.ec</v>
          </cell>
        </row>
        <row r="22">
          <cell r="A22" t="str">
            <v>21D03</v>
          </cell>
          <cell r="B22" t="str">
            <v>ZONA 1</v>
          </cell>
          <cell r="C22" t="str">
            <v>SUCUMBIOS</v>
          </cell>
          <cell r="D22" t="str">
            <v>CUYABENO - PUTUMAYO</v>
          </cell>
          <cell r="E22" t="str">
            <v>PABLO RUBEN CEVALLOS Y EDGAR ZAMBRANO</v>
          </cell>
          <cell r="F22" t="str">
            <v>(06) 2360098  / 2360236</v>
          </cell>
          <cell r="G22" t="str">
            <v>DIRECTO</v>
          </cell>
          <cell r="H22" t="str">
            <v>ZAMBRANO GARCÍA WILMA ROCÍO</v>
          </cell>
          <cell r="I22" t="str">
            <v>0988570720</v>
          </cell>
          <cell r="J22" t="str">
            <v>wilmar.zambrano@educacion.gob.ec</v>
          </cell>
          <cell r="K22" t="str">
            <v xml:space="preserve">VERONICA LILIANA </v>
          </cell>
          <cell r="L22" t="str">
            <v xml:space="preserve">CADENA CABRERA </v>
          </cell>
          <cell r="M22" t="str">
            <v>veronical.cadena@educacion.gob.ec</v>
          </cell>
          <cell r="N22" t="str">
            <v>093942430</v>
          </cell>
          <cell r="O22" t="str">
            <v>CARMEN AMELIA</v>
          </cell>
          <cell r="P22" t="str">
            <v>ROMERO CRESPO</v>
          </cell>
          <cell r="Q22" t="str">
            <v>0986255192</v>
          </cell>
          <cell r="R22" t="str">
            <v>amelia.romero@educacion.gob.ec</v>
          </cell>
        </row>
        <row r="23">
          <cell r="A23" t="str">
            <v>21D04</v>
          </cell>
          <cell r="B23" t="str">
            <v>ZONA 1</v>
          </cell>
          <cell r="C23" t="str">
            <v>SUCUMBIOS</v>
          </cell>
          <cell r="D23" t="str">
            <v>SHUSHUFINDI</v>
          </cell>
          <cell r="E23" t="str">
            <v>ENTRE VENEZUELA 11 DE JULIO Y SHUARA</v>
          </cell>
          <cell r="F23" t="str">
            <v>(06)  / 2840588/062839232</v>
          </cell>
          <cell r="G23" t="str">
            <v>DIRECTO</v>
          </cell>
          <cell r="H23" t="str">
            <v>SANTILLAN MORA EMMA MARIA</v>
          </cell>
          <cell r="I23">
            <v>1201598693</v>
          </cell>
          <cell r="J23" t="str">
            <v>emma.santillan@educacion.gob.ec</v>
          </cell>
          <cell r="K23" t="str">
            <v>JENNY JACQUELINE</v>
          </cell>
          <cell r="L23" t="str">
            <v>LOJA MACEIRA</v>
          </cell>
          <cell r="M23" t="str">
            <v>jenny.loja@educacion.gob.ec</v>
          </cell>
          <cell r="N23" t="str">
            <v>0992381681</v>
          </cell>
          <cell r="O23" t="str">
            <v>IBELIA JADIRA</v>
          </cell>
          <cell r="P23" t="str">
            <v>OCAMPO LEDESMA</v>
          </cell>
          <cell r="Q23" t="str">
            <v>994645460</v>
          </cell>
          <cell r="R23" t="str">
            <v>ibelia.ocampo@educacion.gob.ec</v>
          </cell>
        </row>
        <row r="24">
          <cell r="A24" t="str">
            <v>ZONA 2</v>
          </cell>
        </row>
        <row r="25">
          <cell r="A25" t="str">
            <v>15D01</v>
          </cell>
          <cell r="B25" t="str">
            <v>ZONA 2</v>
          </cell>
          <cell r="C25" t="str">
            <v>NAPO</v>
          </cell>
          <cell r="D25" t="str">
            <v>TENA – ARCHIDONA – CARLOS JULIO AROSEMENA TOLA</v>
          </cell>
          <cell r="E25" t="str">
            <v xml:space="preserve">CALLE JUAN MONTALVO N° 270 Y ABDON CALDERON </v>
          </cell>
          <cell r="F25" t="str">
            <v>(06)2886698 / (06)2870416 / (06)2887913/062886-441</v>
          </cell>
          <cell r="G25" t="str">
            <v>DIRECTO</v>
          </cell>
          <cell r="H25" t="str">
            <v>ANDI LOPEZ MARIA LOIDA</v>
          </cell>
          <cell r="I25" t="str">
            <v>0995704092</v>
          </cell>
          <cell r="J25" t="str">
            <v>maria.andil@educacion.gob.ec</v>
          </cell>
          <cell r="K25" t="str">
            <v>RUTH JANETH</v>
          </cell>
          <cell r="L25" t="str">
            <v>GREFA MAMALLACTA</v>
          </cell>
          <cell r="M25" t="str">
            <v>ruth.grefa@educacion.gob.ec</v>
          </cell>
          <cell r="N25">
            <v>997763783</v>
          </cell>
          <cell r="O25" t="str">
            <v>CLAUDIO ANIBAL</v>
          </cell>
          <cell r="P25" t="str">
            <v>PAREDES SANCHEZ</v>
          </cell>
          <cell r="Q25" t="str">
            <v>0984620364</v>
          </cell>
          <cell r="R25" t="str">
            <v>claudio.paredes@educacion.gob.ec</v>
          </cell>
        </row>
        <row r="26">
          <cell r="A26" t="str">
            <v>15D02</v>
          </cell>
          <cell r="B26" t="str">
            <v>ZONA 2</v>
          </cell>
          <cell r="C26" t="str">
            <v>NAPO</v>
          </cell>
          <cell r="D26" t="str">
            <v>EL CHACO – QUIJOS</v>
          </cell>
          <cell r="E26" t="str">
            <v>BARRIO UNION AV. FRANCISCO DE ORELLANA Y ABDON CALDERON</v>
          </cell>
          <cell r="F26" t="str">
            <v>(06)2329738 / (06)2329613</v>
          </cell>
          <cell r="G26" t="str">
            <v>DIRECTO</v>
          </cell>
          <cell r="H26" t="str">
            <v>ZARRIA QUINAUCHAO JUDITH ARACELI</v>
          </cell>
          <cell r="I26" t="str">
            <v>0980558617</v>
          </cell>
          <cell r="J26" t="str">
            <v>araceli.zarria@educacion.gob.ec</v>
          </cell>
          <cell r="K26" t="str">
            <v>CARLOS ALFREDO</v>
          </cell>
          <cell r="L26" t="str">
            <v>VERA CHIMARRO</v>
          </cell>
          <cell r="M26" t="str">
            <v>alfedo.vega@educacion.gob.ec</v>
          </cell>
          <cell r="N26">
            <v>994769505</v>
          </cell>
          <cell r="O26" t="str">
            <v>MARIANA DE JESUS</v>
          </cell>
          <cell r="P26" t="str">
            <v>PEREZ PARRA</v>
          </cell>
          <cell r="Q26" t="str">
            <v>0967296811</v>
          </cell>
          <cell r="R26" t="str">
            <v>marianaje.perez@educacion.gob.ec</v>
          </cell>
        </row>
        <row r="27">
          <cell r="A27" t="str">
            <v>17D10</v>
          </cell>
          <cell r="B27" t="str">
            <v>ZONA 2</v>
          </cell>
          <cell r="C27" t="str">
            <v>PICHINCHA</v>
          </cell>
          <cell r="D27" t="str">
            <v>CAYAMBE – PEDRO MONCAYO</v>
          </cell>
          <cell r="E27" t="str">
            <v>SEYMUR OE022 Y HUMBERTO FIERRO</v>
          </cell>
          <cell r="F27" t="str">
            <v>(02)2110562 / (02)2361071 / (02)2110877 (02)2363586</v>
          </cell>
          <cell r="G27" t="str">
            <v>DIRECTO</v>
          </cell>
          <cell r="H27" t="str">
            <v>JOSE BENJAMIN INUCA LECHON</v>
          </cell>
          <cell r="I27">
            <v>993635532</v>
          </cell>
          <cell r="J27" t="str">
            <v>jose.inuca@educacion.gob.ec</v>
          </cell>
          <cell r="K27" t="str">
            <v>CARLA FERNANDA</v>
          </cell>
          <cell r="L27" t="str">
            <v>FIALLOS ALEMÁN</v>
          </cell>
          <cell r="M27" t="str">
            <v>jaime.torres@educacion.gob.ec</v>
          </cell>
          <cell r="N27" t="str">
            <v>0995858010</v>
          </cell>
          <cell r="O27" t="str">
            <v xml:space="preserve">FANNY  </v>
          </cell>
          <cell r="P27" t="str">
            <v>CHIMARRO HERMOSA</v>
          </cell>
          <cell r="Q27" t="str">
            <v>0990743417</v>
          </cell>
          <cell r="R27" t="str">
            <v>fanny.chimarro@educacion.gob.ec</v>
          </cell>
        </row>
        <row r="28">
          <cell r="A28" t="str">
            <v>17D11</v>
          </cell>
          <cell r="B28" t="str">
            <v>ZONA 2</v>
          </cell>
          <cell r="C28" t="str">
            <v>PICHINCHA</v>
          </cell>
          <cell r="D28" t="str">
            <v>MEJIA- RUMIÑAHUI- MACHACHI</v>
          </cell>
          <cell r="E28" t="str">
            <v xml:space="preserve">  AV. MARQUEZ DE SOLANDA Y VICTOR VELASCO FRENTE AL PARQUE CENTRAL</v>
          </cell>
          <cell r="F28" t="str">
            <v xml:space="preserve">(02)2309308 / (02)2309680 / (02)2309328. </v>
          </cell>
          <cell r="G28">
            <v>201.208</v>
          </cell>
          <cell r="H28" t="str">
            <v>ALBAN ESCOBAR FERNANDO PATRICIO</v>
          </cell>
          <cell r="I28" t="str">
            <v>0961142306</v>
          </cell>
          <cell r="J28" t="str">
            <v>fernandop.alban@educacion.gob.ec</v>
          </cell>
          <cell r="K28" t="str">
            <v xml:space="preserve">VALERIA ALEXANDRA </v>
          </cell>
          <cell r="L28" t="str">
            <v>CANCHIG SALAS</v>
          </cell>
          <cell r="M28" t="str">
            <v>valeria.canchig@educacion.gob.ec</v>
          </cell>
          <cell r="N28">
            <v>979153800</v>
          </cell>
          <cell r="O28" t="str">
            <v>BYRON DANIEL</v>
          </cell>
          <cell r="P28" t="str">
            <v>TORRES ORTIZ</v>
          </cell>
          <cell r="Q28">
            <v>992542865</v>
          </cell>
          <cell r="R28" t="str">
            <v>byrond.torres@educacion.gob.ec</v>
          </cell>
        </row>
        <row r="29">
          <cell r="A29" t="str">
            <v>17D12</v>
          </cell>
          <cell r="B29" t="str">
            <v>ZONA 2</v>
          </cell>
          <cell r="C29" t="str">
            <v>PICHINCHA</v>
          </cell>
          <cell r="D29" t="str">
            <v>PUERTO QUITO - PEDRO VICENTE MALDONADO - SAN MIGUEL DE LOS BANCOS</v>
          </cell>
          <cell r="E29" t="str">
            <v xml:space="preserve">CALLE ATAHUALPA Y UNIDAD NACIONAL. TRAS DE LA IGLESIA CATOLICA. UNIDAD EDUCATIVA SANTIAGO APOSTOL </v>
          </cell>
          <cell r="F29" t="str">
            <v>(02)2154000 / (02)2154001 / (02)2154002 (02)2156314</v>
          </cell>
          <cell r="G29" t="str">
            <v>DIRECTO</v>
          </cell>
          <cell r="H29" t="str">
            <v>GEANINA VANESSA GUAVIES MORALES</v>
          </cell>
          <cell r="I29" t="str">
            <v>0995778772</v>
          </cell>
          <cell r="J29" t="str">
            <v>geanina.guaviles@educacion.gob.ec</v>
          </cell>
          <cell r="K29" t="str">
            <v>JOHANNA ARTEMISA</v>
          </cell>
          <cell r="L29" t="str">
            <v xml:space="preserve"> AYALA ROBLEZ</v>
          </cell>
          <cell r="M29" t="str">
            <v>artemisarobles86@gmail.com</v>
          </cell>
          <cell r="N29" t="str">
            <v>0989309996</v>
          </cell>
          <cell r="O29" t="str">
            <v>ROSA EMILIA</v>
          </cell>
          <cell r="P29" t="str">
            <v>PACHECO AMBULUDI</v>
          </cell>
          <cell r="Q29" t="str">
            <v>0959535158</v>
          </cell>
          <cell r="R29" t="str">
            <v>emilia.pacheco@educacion.gob.ec</v>
          </cell>
        </row>
        <row r="30">
          <cell r="A30" t="str">
            <v>22D01</v>
          </cell>
          <cell r="B30" t="str">
            <v>ZONA 2</v>
          </cell>
          <cell r="C30" t="str">
            <v>ORELLANA</v>
          </cell>
          <cell r="D30" t="str">
            <v>JOYA DE LOS SACHAS</v>
          </cell>
          <cell r="E30" t="str">
            <v>AV. LOS LAURELES Y CALLE DS/N</v>
          </cell>
          <cell r="F30" t="str">
            <v>(06) 2899801 / 2899802</v>
          </cell>
          <cell r="G30" t="str">
            <v>DIRECTO</v>
          </cell>
          <cell r="H30" t="str">
            <v>CALAPUCHA TANGUILA LOLA NATI</v>
          </cell>
          <cell r="I30" t="str">
            <v>0982431303</v>
          </cell>
          <cell r="J30" t="str">
            <v>lola.calapucha@educacion.gob.ec</v>
          </cell>
          <cell r="K30" t="str">
            <v>HANA FERNANDA</v>
          </cell>
          <cell r="L30" t="str">
            <v>TIXILEMA QUISIMAL</v>
          </cell>
          <cell r="M30" t="str">
            <v>johana.tisilema@educacion.gob.ec</v>
          </cell>
          <cell r="N30" t="str">
            <v>0982515140</v>
          </cell>
          <cell r="O30" t="str">
            <v>EVELIN CRISTINA</v>
          </cell>
          <cell r="P30" t="str">
            <v>QUITERO CEBALLOS</v>
          </cell>
          <cell r="Q30" t="str">
            <v>0990644440</v>
          </cell>
          <cell r="R30" t="str">
            <v>evelin.quintero@educacion.gob.ec</v>
          </cell>
        </row>
        <row r="31">
          <cell r="A31" t="str">
            <v>22D02</v>
          </cell>
          <cell r="B31" t="str">
            <v>ZONA 2</v>
          </cell>
          <cell r="C31" t="str">
            <v>ORELLANA</v>
          </cell>
          <cell r="D31" t="str">
            <v>ORELLANA – LORETO</v>
          </cell>
          <cell r="E31" t="str">
            <v>AV.9 DE OCTUBRE Y ELOY ALFARO. (FRENTE AL PARQUE  DEL NIÑO)</v>
          </cell>
          <cell r="F31" t="str">
            <v xml:space="preserve">(06)  / 2881861 / </v>
          </cell>
          <cell r="G31" t="str">
            <v>DIRECTO</v>
          </cell>
          <cell r="H31" t="str">
            <v>GARCÍA JARAMILLO ROCÍO DEL PILAR</v>
          </cell>
          <cell r="I31" t="str">
            <v>0988425559</v>
          </cell>
          <cell r="J31" t="str">
            <v>rociogarciajara@gmail.com</v>
          </cell>
          <cell r="K31" t="str">
            <v>SANDRA ELIZABETH</v>
          </cell>
          <cell r="L31" t="str">
            <v>CAJAS GUEVARA</v>
          </cell>
          <cell r="M31" t="str">
            <v>sandrae.cajas@educacion.gob.ec</v>
          </cell>
          <cell r="N31">
            <v>981394847</v>
          </cell>
          <cell r="O31" t="str">
            <v>TANIA ELIZABETH</v>
          </cell>
          <cell r="P31" t="str">
            <v>MECIAS LUCAS</v>
          </cell>
          <cell r="Q31" t="str">
            <v>0999793310</v>
          </cell>
          <cell r="R31" t="str">
            <v>tania.mecias@educacion.gob.ec</v>
          </cell>
        </row>
        <row r="32">
          <cell r="A32" t="str">
            <v>22D03</v>
          </cell>
          <cell r="B32" t="str">
            <v>ZONA 2</v>
          </cell>
          <cell r="C32" t="str">
            <v>ORELLANA</v>
          </cell>
          <cell r="D32" t="str">
            <v>AGUARICO- ORELLANA</v>
          </cell>
          <cell r="E32" t="str">
            <v>AV. JORGE CHÁVEZ Y SUSANA VEGAY</v>
          </cell>
          <cell r="F32" t="str">
            <v>(06) 2380059 / 2380044 / 2380017</v>
          </cell>
          <cell r="G32" t="str">
            <v>DIRECTO</v>
          </cell>
          <cell r="H32" t="str">
            <v>VILLOTA GUEVARA LUIS ODRIGO</v>
          </cell>
          <cell r="I32" t="str">
            <v>0987764669</v>
          </cell>
          <cell r="J32" t="str">
            <v>luisr.villota@educacion.gob.ec</v>
          </cell>
          <cell r="K32" t="str">
            <v>NO TIENE</v>
          </cell>
          <cell r="L32" t="str">
            <v>NO TIENE</v>
          </cell>
          <cell r="M32" t="str">
            <v>NO TIENE</v>
          </cell>
          <cell r="N32" t="str">
            <v>NO TIENE</v>
          </cell>
          <cell r="O32" t="str">
            <v>CLAUDIA</v>
          </cell>
          <cell r="P32" t="str">
            <v>CORDERO CORDERO</v>
          </cell>
          <cell r="Q32" t="str">
            <v>0987521314</v>
          </cell>
          <cell r="R32" t="str">
            <v xml:space="preserve">claudia.cordero@educacion.gob.ec </v>
          </cell>
        </row>
        <row r="33">
          <cell r="A33" t="str">
            <v>ZONA 3</v>
          </cell>
        </row>
        <row r="34">
          <cell r="A34" t="str">
            <v>05D01</v>
          </cell>
          <cell r="B34" t="str">
            <v>ZONA 3</v>
          </cell>
          <cell r="C34" t="str">
            <v xml:space="preserve">COTOPAXI </v>
          </cell>
          <cell r="D34" t="str">
            <v xml:space="preserve">LATACUNGA </v>
          </cell>
          <cell r="E34" t="str">
            <v xml:space="preserve">ANTONIO VELA 580 Y GUAYAQUIL </v>
          </cell>
          <cell r="F34" t="str">
            <v xml:space="preserve">(03) 2813593 / 814406 Director </v>
          </cell>
          <cell r="G34" t="str">
            <v xml:space="preserve">Ext. 153 
Ext. 102 </v>
          </cell>
          <cell r="H34" t="str">
            <v xml:space="preserve">OLIVO PALLO VICTOR MANUEL </v>
          </cell>
          <cell r="I34">
            <v>969006686</v>
          </cell>
          <cell r="J34" t="str">
            <v>manuel.olivo@educacion.gob.ec</v>
          </cell>
          <cell r="K34" t="str">
            <v>BLANCA MARINA</v>
          </cell>
          <cell r="L34" t="str">
            <v>MOLINA MOLINA</v>
          </cell>
          <cell r="M34" t="str">
            <v>blanca.molinam@educacion.gob.ec</v>
          </cell>
          <cell r="N34" t="str">
            <v>0987285789</v>
          </cell>
          <cell r="O34" t="str">
            <v xml:space="preserve">MERCEDES MARICELA </v>
          </cell>
          <cell r="P34" t="str">
            <v>ESTRELLA RUBIO</v>
          </cell>
          <cell r="Q34" t="str">
            <v>0992607659</v>
          </cell>
          <cell r="R34" t="str">
            <v>maricela.estrella@educacion.gob.ec</v>
          </cell>
        </row>
        <row r="35">
          <cell r="A35" t="str">
            <v>05D02</v>
          </cell>
          <cell r="B35" t="str">
            <v>ZONA 3</v>
          </cell>
          <cell r="C35" t="str">
            <v>COTOPAXI</v>
          </cell>
          <cell r="D35" t="str">
            <v>LA MANA</v>
          </cell>
          <cell r="E35" t="str">
            <v>CALLE AMAZONAS ENTRE MIGUEL ITURRALDE Y HEROES DEL CENEPA</v>
          </cell>
          <cell r="F35" t="str">
            <v>(03) 2697097 /101/105</v>
          </cell>
          <cell r="G35" t="str">
            <v>S/E</v>
          </cell>
          <cell r="H35" t="str">
            <v xml:space="preserve">RIVERA TAPIA PATRICIO FABIÁN </v>
          </cell>
          <cell r="I35" t="str">
            <v>0986608825</v>
          </cell>
          <cell r="J35" t="str">
            <v>patricio.riverat@educacion.gob.ec</v>
          </cell>
          <cell r="K35" t="str">
            <v>NO TIENE</v>
          </cell>
          <cell r="L35" t="str">
            <v>NO TIENE</v>
          </cell>
          <cell r="M35" t="str">
            <v>NO TIENE</v>
          </cell>
          <cell r="N35" t="str">
            <v>NO TIENE</v>
          </cell>
          <cell r="O35" t="str">
            <v>ALEXANDRA MIRELLA</v>
          </cell>
          <cell r="P35" t="str">
            <v>MARÍN RODRIGUEZ</v>
          </cell>
          <cell r="Q35" t="str">
            <v>0982533246</v>
          </cell>
          <cell r="R35" t="str">
            <v>alexandra.marin@educacion.gob.ec</v>
          </cell>
        </row>
        <row r="36">
          <cell r="A36" t="str">
            <v>05D03</v>
          </cell>
          <cell r="B36" t="str">
            <v>ZONA 3</v>
          </cell>
          <cell r="C36" t="str">
            <v>COTOPAXI</v>
          </cell>
          <cell r="D36" t="str">
            <v>COTOPAXI-PANGUA</v>
          </cell>
          <cell r="E36" t="str">
            <v>AV. GENERAL ENRIQUEZ GALLO</v>
          </cell>
          <cell r="F36" t="str">
            <v>(03) 2684218 Director  / 2684321</v>
          </cell>
          <cell r="G36" t="str">
            <v xml:space="preserve">Ext. 1010 
Ext. 1011 </v>
          </cell>
          <cell r="H36" t="str">
            <v xml:space="preserve"> TORRES DOMINGUEZ ALBERTO</v>
          </cell>
          <cell r="I36" t="str">
            <v>0987970793</v>
          </cell>
          <cell r="J36" t="str">
            <v>alberto.torres@educacion.bog.ec</v>
          </cell>
          <cell r="K36" t="str">
            <v>NO TIENE</v>
          </cell>
          <cell r="L36" t="str">
            <v>NO TIENE</v>
          </cell>
          <cell r="M36" t="str">
            <v>NO TIENE</v>
          </cell>
          <cell r="N36" t="str">
            <v>NO TIENE</v>
          </cell>
          <cell r="O36" t="str">
            <v>KEYLA HORILEY</v>
          </cell>
          <cell r="P36" t="str">
            <v>HERRERA LÓPEZ</v>
          </cell>
          <cell r="Q36" t="str">
            <v>0987680388</v>
          </cell>
          <cell r="R36" t="str">
            <v>keyla.herreral@educacion.gob.ec</v>
          </cell>
        </row>
        <row r="37">
          <cell r="A37" t="str">
            <v>05D04</v>
          </cell>
          <cell r="B37" t="str">
            <v>ZONA 3</v>
          </cell>
          <cell r="C37" t="str">
            <v>COTOPAXI</v>
          </cell>
          <cell r="D37" t="str">
            <v>PUJILI – SAQUISILI</v>
          </cell>
          <cell r="E37" t="str">
            <v>GABRIEL ALVAREZ  6-04 Y TEOFILO SEGOVIA</v>
          </cell>
          <cell r="F37" t="str">
            <v xml:space="preserve">(03) 2723103 </v>
          </cell>
          <cell r="G37" t="str">
            <v xml:space="preserve">Ext. 108 
Ext. 104 </v>
          </cell>
          <cell r="H37" t="str">
            <v>VARGAS SALZAR JOSE CARLOS</v>
          </cell>
          <cell r="I37" t="str">
            <v>0990263586</v>
          </cell>
          <cell r="J37" t="str">
            <v>josec.vargas@educacion.gob.ec</v>
          </cell>
          <cell r="K37" t="str">
            <v>NO TIENE</v>
          </cell>
          <cell r="L37" t="str">
            <v>NO TIENE</v>
          </cell>
          <cell r="M37" t="str">
            <v>NO TIENE</v>
          </cell>
          <cell r="N37" t="str">
            <v>NO TIENE</v>
          </cell>
          <cell r="O37" t="str">
            <v>TAIHRE NICOLE</v>
          </cell>
          <cell r="P37" t="str">
            <v>ROMERO AREVALO</v>
          </cell>
          <cell r="Q37">
            <v>996409090</v>
          </cell>
          <cell r="R37" t="str">
            <v>taihre.romero@educacion.gob.ec</v>
          </cell>
        </row>
        <row r="38">
          <cell r="A38" t="str">
            <v>05D05</v>
          </cell>
          <cell r="B38" t="str">
            <v>ZONA 3</v>
          </cell>
          <cell r="C38" t="str">
            <v>COTOPAXI</v>
          </cell>
          <cell r="D38" t="str">
            <v>SIGCHOS</v>
          </cell>
          <cell r="E38" t="str">
            <v>JUAN SALGASTIVELZA Y TUNGURAHUA ESQUINA FRENTE PARQUE CENTRAL.</v>
          </cell>
          <cell r="F38" t="str">
            <v xml:space="preserve">(03) 2714710 </v>
          </cell>
          <cell r="G38" t="str">
            <v xml:space="preserve">Ext. 101 
Ext. 108  </v>
          </cell>
          <cell r="H38" t="str">
            <v xml:space="preserve"> BRITO MAIZON MERCY ELIZABETH</v>
          </cell>
          <cell r="I38" t="str">
            <v>0992709051</v>
          </cell>
          <cell r="J38" t="str">
            <v>mercybrito_33@hotmail.com</v>
          </cell>
          <cell r="K38" t="str">
            <v>NO TIENE</v>
          </cell>
          <cell r="L38" t="str">
            <v>NO TIENE</v>
          </cell>
          <cell r="M38" t="str">
            <v>NO TIENE</v>
          </cell>
          <cell r="N38" t="str">
            <v>NO TIENE</v>
          </cell>
          <cell r="O38" t="str">
            <v>NANCY JANETH</v>
          </cell>
          <cell r="P38" t="str">
            <v xml:space="preserve">VALVERDE URIBE </v>
          </cell>
          <cell r="Q38" t="str">
            <v>0992039749</v>
          </cell>
          <cell r="R38" t="str">
            <v>nancyj.valverde@educacion.gob.ec</v>
          </cell>
        </row>
        <row r="39">
          <cell r="A39" t="str">
            <v>05D06</v>
          </cell>
          <cell r="B39" t="str">
            <v>ZONA 3</v>
          </cell>
          <cell r="C39" t="str">
            <v>COTOPAXI</v>
          </cell>
          <cell r="D39" t="str">
            <v>SALCEDO</v>
          </cell>
          <cell r="E39" t="str">
            <v>BARRIO LA PALMIRA, CALLE BELISARIO QUEVEDO Y CIRCUNVALACIÓN</v>
          </cell>
          <cell r="F39" t="str">
            <v>(03 ) 2727925 /2727739</v>
          </cell>
          <cell r="G39" t="str">
            <v xml:space="preserve">Ext. 102 
Ext.  112  
Ext. 101 </v>
          </cell>
          <cell r="H39" t="str">
            <v xml:space="preserve">ERAZO CAICEDO JUAN PABLO </v>
          </cell>
          <cell r="I39" t="str">
            <v>0984258283</v>
          </cell>
          <cell r="J39" t="str">
            <v>pablo.erazo@educacion.gob.ec</v>
          </cell>
          <cell r="K39" t="str">
            <v>NO TIENE</v>
          </cell>
          <cell r="L39" t="str">
            <v>NO TIENE</v>
          </cell>
          <cell r="M39" t="str">
            <v>NO TIENE</v>
          </cell>
          <cell r="N39" t="str">
            <v>NO TIENE</v>
          </cell>
          <cell r="O39" t="str">
            <v>DORA AGRIPINA</v>
          </cell>
          <cell r="P39" t="str">
            <v>DE LA GUERRA AISPUR</v>
          </cell>
          <cell r="Q39" t="str">
            <v>0984250753</v>
          </cell>
          <cell r="R39" t="str">
            <v>dora.delaguerra@educacion.gob.ec</v>
          </cell>
        </row>
        <row r="40">
          <cell r="A40" t="str">
            <v>06D01</v>
          </cell>
          <cell r="B40" t="str">
            <v>ZONA 3</v>
          </cell>
          <cell r="C40" t="str">
            <v>CHIMBORAZO</v>
          </cell>
          <cell r="D40" t="str">
            <v>CHAMBO-RIOBAMBA</v>
          </cell>
          <cell r="E40" t="str">
            <v>CANONIGO RAMOS Y AUGUSTO TORRES</v>
          </cell>
          <cell r="F40" t="str">
            <v>(03) 2306910/2306959</v>
          </cell>
          <cell r="G40" t="str">
            <v xml:space="preserve">Ext. 176   
Ext. 166 
Ext. 101 </v>
          </cell>
          <cell r="H40" t="str">
            <v>BARRENO TORRE MARIA DE LAS DOLORES</v>
          </cell>
          <cell r="I40" t="str">
            <v>0962675100</v>
          </cell>
          <cell r="J40" t="str">
            <v>maria.barrenot@educacion.gob.ec</v>
          </cell>
          <cell r="K40" t="str">
            <v xml:space="preserve">PAULINA AZUCENA </v>
          </cell>
          <cell r="L40" t="str">
            <v>JARA CHAVEZ</v>
          </cell>
          <cell r="M40" t="str">
            <v>jara.paulina@educacion.gob.ec</v>
          </cell>
          <cell r="N40" t="str">
            <v>0984580063</v>
          </cell>
          <cell r="O40" t="str">
            <v>TANIA ELIZABETH</v>
          </cell>
          <cell r="P40" t="str">
            <v>BUENAÑO SILVA</v>
          </cell>
          <cell r="Q40" t="str">
            <v>0969055573</v>
          </cell>
          <cell r="R40" t="str">
            <v>tania.buenanio@educacion.gob.ec</v>
          </cell>
        </row>
        <row r="41">
          <cell r="A41" t="str">
            <v>06D02</v>
          </cell>
          <cell r="B41" t="str">
            <v>ZONA 3</v>
          </cell>
          <cell r="C41" t="str">
            <v>CHIMBORAZO</v>
          </cell>
          <cell r="D41" t="str">
            <v>ALAUSI-CHUNCHI</v>
          </cell>
          <cell r="E41" t="str">
            <v>AV. CHIMBORAZO Y GENERAL MORALES</v>
          </cell>
          <cell r="F41" t="str">
            <v>(03) 2936119/2936832/2930836</v>
          </cell>
          <cell r="G41" t="str">
            <v xml:space="preserve">Ext. 119 </v>
          </cell>
          <cell r="H41" t="str">
            <v>TENELEMA LEON MARTHA CECILIA</v>
          </cell>
          <cell r="I41" t="str">
            <v>0995454817</v>
          </cell>
          <cell r="J41" t="str">
            <v>martha.tenelema@educacion.gob.ec</v>
          </cell>
          <cell r="K41" t="str">
            <v>NO TIENE</v>
          </cell>
          <cell r="L41" t="str">
            <v>NO TIENE</v>
          </cell>
          <cell r="M41" t="str">
            <v>NO TIENE</v>
          </cell>
          <cell r="N41" t="str">
            <v>NO TIENE</v>
          </cell>
          <cell r="O41" t="str">
            <v>GUADALUPE ISABEL</v>
          </cell>
          <cell r="P41" t="str">
            <v>ORDOÑEZ SILVA</v>
          </cell>
          <cell r="Q41" t="str">
            <v>0982296299</v>
          </cell>
          <cell r="R41" t="str">
            <v>guadalupe.ordonez@educacion.gob.ec</v>
          </cell>
        </row>
        <row r="42">
          <cell r="A42" t="str">
            <v>06D03</v>
          </cell>
          <cell r="B42" t="str">
            <v>ZONA 3</v>
          </cell>
          <cell r="C42" t="str">
            <v>CHIMBORAZO</v>
          </cell>
          <cell r="D42" t="str">
            <v>CUMANDA - PALLATANGA</v>
          </cell>
          <cell r="E42" t="str">
            <v>CALLE PADRE RODOLFO ROMERO VIA A JIMENEZ</v>
          </cell>
          <cell r="F42" t="str">
            <v xml:space="preserve">(03) 2919294 / 2919295 </v>
          </cell>
          <cell r="G42" t="str">
            <v xml:space="preserve">Ext. 104 
Ext. 102-105  </v>
          </cell>
          <cell r="H42" t="str">
            <v>MAYORGA VALLEJO PAÚL RAFAEL</v>
          </cell>
          <cell r="I42" t="str">
            <v>0995617552</v>
          </cell>
          <cell r="J42" t="str">
            <v>paul.mayorga@educacion.gob.ec</v>
          </cell>
          <cell r="K42" t="str">
            <v>NO TIENE</v>
          </cell>
          <cell r="L42" t="str">
            <v>NO TIENE</v>
          </cell>
          <cell r="M42" t="str">
            <v>NO TIENE</v>
          </cell>
          <cell r="N42" t="str">
            <v>NO TIENE</v>
          </cell>
          <cell r="O42" t="str">
            <v>YOLANDA IRENE</v>
          </cell>
          <cell r="P42" t="str">
            <v>PROCEL DONOSO</v>
          </cell>
          <cell r="Q42" t="str">
            <v>0999986580</v>
          </cell>
          <cell r="R42" t="str">
            <v>yolandaprocel@educacion.gob.ec</v>
          </cell>
        </row>
        <row r="43">
          <cell r="A43" t="str">
            <v>06D04</v>
          </cell>
          <cell r="B43" t="str">
            <v>ZONA 3</v>
          </cell>
          <cell r="C43" t="str">
            <v>CHIMBORAZO</v>
          </cell>
          <cell r="D43" t="str">
            <v>COLTA</v>
          </cell>
          <cell r="E43" t="str">
            <v>AV. UNIDAD NACIONAL Y JUAN A. CAMAÑO
EN LA ueTOMAS OLEAS</v>
          </cell>
          <cell r="F43" t="str">
            <v xml:space="preserve">(03) 2912469 / 2912105 </v>
          </cell>
          <cell r="G43" t="str">
            <v xml:space="preserve">Ext. 1001 
Ext. 1008 </v>
          </cell>
          <cell r="H43" t="str">
            <v>GUACHO ANILEMA ENRIQUE (ENCARGADO)</v>
          </cell>
          <cell r="I43" t="str">
            <v>0999340638</v>
          </cell>
          <cell r="J43" t="str">
            <v>enrique.guacho@educacion.gob.ec</v>
          </cell>
          <cell r="K43" t="str">
            <v>NO TIENE</v>
          </cell>
          <cell r="L43" t="str">
            <v>NO TIENE</v>
          </cell>
          <cell r="M43" t="str">
            <v>NO TIENE</v>
          </cell>
          <cell r="N43" t="str">
            <v>NO TIENE</v>
          </cell>
          <cell r="O43" t="str">
            <v xml:space="preserve">MILTON RENÉ </v>
          </cell>
          <cell r="P43" t="str">
            <v>PARRA BONILLA</v>
          </cell>
          <cell r="Q43" t="str">
            <v>0994227980</v>
          </cell>
          <cell r="R43" t="str">
            <v>milton.parra@educacion.gob.ec</v>
          </cell>
        </row>
        <row r="44">
          <cell r="A44" t="str">
            <v>06D05</v>
          </cell>
          <cell r="B44" t="str">
            <v>ZONA 3</v>
          </cell>
          <cell r="C44" t="str">
            <v>CHIMBORAZO</v>
          </cell>
          <cell r="D44" t="str">
            <v>GUANO-PENIPE</v>
          </cell>
          <cell r="E44" t="str">
            <v>AVDA 20 DE DICIEMBRE 19-03 Y THOMAS RAMIREZ</v>
          </cell>
          <cell r="F44" t="str">
            <v>(03) 2901451 /2901462</v>
          </cell>
          <cell r="G44" t="str">
            <v xml:space="preserve">Ext. 137 
Ext. 201 </v>
          </cell>
          <cell r="H44" t="str">
            <v>COELLO VILEMA CESAR ARTURO</v>
          </cell>
          <cell r="I44" t="str">
            <v>0987871081</v>
          </cell>
          <cell r="J44" t="str">
            <v>cesar.coellov@educacion.gob.ec</v>
          </cell>
          <cell r="K44" t="str">
            <v>JUAN GUALBERTO</v>
          </cell>
          <cell r="L44" t="str">
            <v>ALVEAR CHAVEZ</v>
          </cell>
          <cell r="M44" t="str">
            <v>juan.alvear@educacion.gob.ec</v>
          </cell>
          <cell r="N44" t="str">
            <v>0989829555</v>
          </cell>
          <cell r="O44" t="str">
            <v>NORIEGA SALAZAR</v>
          </cell>
          <cell r="P44" t="str">
            <v>ALBA DOLORES</v>
          </cell>
          <cell r="Q44" t="str">
            <v>0969774864</v>
          </cell>
          <cell r="R44" t="str">
            <v>alba.noriega@educacion.gob.ec</v>
          </cell>
        </row>
        <row r="45">
          <cell r="A45" t="str">
            <v>16D01</v>
          </cell>
          <cell r="B45" t="str">
            <v>ZONA 3</v>
          </cell>
          <cell r="C45" t="str">
            <v>PASTAZA</v>
          </cell>
          <cell r="D45" t="str">
            <v>PASTAZA – MERA – SANTA CLARA</v>
          </cell>
          <cell r="E45" t="str">
            <v>AVENIDA MONSEÑOR ALBERTO ZAMBRANO PALACIOS  FRENTE AL COLEGIO DE INGENIEROS DE PASTAZA</v>
          </cell>
          <cell r="F45" t="str">
            <v>(03) 2885148 / 2883052</v>
          </cell>
          <cell r="G45">
            <v>32883052</v>
          </cell>
          <cell r="H45" t="str">
            <v>VALLEJO DIAZ JUAN  ALFONSO</v>
          </cell>
          <cell r="I45" t="str">
            <v>0984951816</v>
          </cell>
          <cell r="J45" t="str">
            <v>juan.vallejod@educacion.gob.ec</v>
          </cell>
          <cell r="K45" t="str">
            <v>NO TIENE</v>
          </cell>
          <cell r="L45" t="str">
            <v>NO TIENE</v>
          </cell>
          <cell r="M45" t="str">
            <v>NO TIENE</v>
          </cell>
          <cell r="N45" t="str">
            <v>NO TIENE</v>
          </cell>
          <cell r="O45" t="str">
            <v>NELLY MARLENE</v>
          </cell>
          <cell r="P45" t="str">
            <v>SALTOS VERDEZOTO</v>
          </cell>
          <cell r="Q45" t="str">
            <v>0983434288</v>
          </cell>
          <cell r="R45" t="str">
            <v>nelly.saltos@educacion.gob.ec</v>
          </cell>
        </row>
        <row r="46">
          <cell r="A46" t="str">
            <v>16D02</v>
          </cell>
          <cell r="B46" t="str">
            <v>ZONA 3</v>
          </cell>
          <cell r="C46" t="str">
            <v>PASTAZA</v>
          </cell>
          <cell r="D46" t="str">
            <v>ARAJUNO</v>
          </cell>
          <cell r="E46" t="str">
            <v>AV.CURARAY Y CALLE DOCTOR DIGMA</v>
          </cell>
          <cell r="F46" t="str">
            <v>(03) 2780179 / 2780075</v>
          </cell>
          <cell r="G46" t="str">
            <v xml:space="preserve">Ext. 127 -  129 
Ext. 119 </v>
          </cell>
          <cell r="H46" t="str">
            <v xml:space="preserve">CALAPUCHA ANDY CLAUDIO FIDEL </v>
          </cell>
          <cell r="I46" t="str">
            <v>0980660719</v>
          </cell>
          <cell r="J46" t="str">
            <v>claudio.calapucha@educacion.gob.ec</v>
          </cell>
          <cell r="K46" t="str">
            <v>NO TIENE</v>
          </cell>
          <cell r="L46" t="str">
            <v>NO TIENE</v>
          </cell>
          <cell r="M46" t="str">
            <v>NO TIENE</v>
          </cell>
          <cell r="N46" t="str">
            <v>NO TIENE</v>
          </cell>
          <cell r="O46" t="str">
            <v>BETTY MARLENE</v>
          </cell>
          <cell r="P46" t="str">
            <v>NINACURI TUBON</v>
          </cell>
          <cell r="Q46" t="str">
            <v>0984738540</v>
          </cell>
          <cell r="R46" t="str">
            <v>betty.ninacuri@educacion.gob.ec</v>
          </cell>
        </row>
        <row r="47">
          <cell r="A47" t="str">
            <v>18D01</v>
          </cell>
          <cell r="B47" t="str">
            <v>ZONA 3</v>
          </cell>
          <cell r="C47" t="str">
            <v>TUNGURAHUA</v>
          </cell>
          <cell r="D47" t="str">
            <v>AMBATO 1</v>
          </cell>
          <cell r="E47" t="str">
            <v>LALAMA ENTRE BOLIVAR Y SUCRE</v>
          </cell>
          <cell r="F47" t="str">
            <v xml:space="preserve">(03)3700070 HASTA 3700079 </v>
          </cell>
          <cell r="G47" t="str">
            <v xml:space="preserve">Ext. 8103 
Ext. 8122 </v>
          </cell>
          <cell r="H47" t="str">
            <v>REYES ACOSTA MARCELO JAVIER</v>
          </cell>
          <cell r="I47">
            <v>987735116</v>
          </cell>
          <cell r="J47" t="str">
            <v>marcelo.reyes@educacion.gob.ec</v>
          </cell>
          <cell r="K47" t="str">
            <v>NO TIENE</v>
          </cell>
          <cell r="L47" t="str">
            <v>NO TIENE</v>
          </cell>
          <cell r="M47" t="str">
            <v>NOTIENE</v>
          </cell>
          <cell r="N47" t="str">
            <v>NOTIENE</v>
          </cell>
          <cell r="O47" t="str">
            <v>CARLOS PATRICIO VICENTE</v>
          </cell>
          <cell r="P47" t="str">
            <v>SÁNCHEZ FONSECA</v>
          </cell>
          <cell r="Q47" t="str">
            <v>0987885258</v>
          </cell>
          <cell r="R47" t="str">
            <v>carlos.patricio@educacion.gob.ec</v>
          </cell>
        </row>
        <row r="48">
          <cell r="A48" t="str">
            <v>18D02</v>
          </cell>
          <cell r="B48" t="str">
            <v>ZONA 3</v>
          </cell>
          <cell r="C48" t="str">
            <v>TUNGURAHUA</v>
          </cell>
          <cell r="D48" t="str">
            <v>AMBATO 2</v>
          </cell>
          <cell r="E48" t="str">
            <v>AV. RUMIÑAHUI Y AV. PICHINCHA</v>
          </cell>
          <cell r="F48" t="str">
            <v xml:space="preserve">(03) 3730330 </v>
          </cell>
          <cell r="G48" t="str">
            <v xml:space="preserve">Ext. 1000-1001-1002 
Ext. 1050 </v>
          </cell>
          <cell r="H48" t="str">
            <v xml:space="preserve">DIEGO CISNEROS CADENA </v>
          </cell>
          <cell r="I48" t="str">
            <v>0998362096</v>
          </cell>
          <cell r="J48" t="str">
            <v>diego.cisneros@educacion.gob.ec</v>
          </cell>
          <cell r="K48" t="str">
            <v>MAYRA ARACELY</v>
          </cell>
          <cell r="L48" t="str">
            <v>ROJAS CORTEZ</v>
          </cell>
          <cell r="M48" t="str">
            <v>aracelly.rojas@educacion.gob.ec</v>
          </cell>
          <cell r="N48" t="str">
            <v>0984285110</v>
          </cell>
          <cell r="O48" t="str">
            <v>CARLOS ARTURO</v>
          </cell>
          <cell r="P48" t="str">
            <v>CHIMBORAZO TORRES</v>
          </cell>
          <cell r="Q48" t="str">
            <v>0992747956</v>
          </cell>
          <cell r="R48" t="str">
            <v>carlos.chimborazo@educacion.gob.ec</v>
          </cell>
        </row>
        <row r="49">
          <cell r="A49" t="str">
            <v>18D03</v>
          </cell>
          <cell r="B49" t="str">
            <v>ZONA 3</v>
          </cell>
          <cell r="C49" t="str">
            <v>TUNGURAHUA</v>
          </cell>
          <cell r="D49" t="str">
            <v>BAÑOS DE AGUA SANTA</v>
          </cell>
          <cell r="E49" t="str">
            <v>PEDRO VICENTE MALDONADO ENTRE AMBATO Y ORIENTE</v>
          </cell>
          <cell r="F49" t="str">
            <v>(03) 2741603 / 2743534</v>
          </cell>
          <cell r="G49" t="str">
            <v xml:space="preserve">Ext.  13  
Ext. 11 Recepción </v>
          </cell>
          <cell r="H49" t="str">
            <v xml:space="preserve">MOSQUERA CONDO SEGUNDO LEONARDO </v>
          </cell>
          <cell r="I49" t="str">
            <v>0984446856</v>
          </cell>
          <cell r="J49" t="str">
            <v xml:space="preserve">segundo.mosquera@educacion.gob.ec  </v>
          </cell>
          <cell r="K49" t="str">
            <v>NO TIENE</v>
          </cell>
          <cell r="L49" t="str">
            <v>NO TIENE</v>
          </cell>
          <cell r="M49" t="str">
            <v>NO TIENE</v>
          </cell>
          <cell r="N49" t="str">
            <v>NO TIENE</v>
          </cell>
          <cell r="O49" t="str">
            <v>ESTEBAN RODRIGO</v>
          </cell>
          <cell r="P49" t="str">
            <v>MOLINA RIVADENEIRA</v>
          </cell>
          <cell r="Q49" t="str">
            <v>0987020850</v>
          </cell>
          <cell r="R49" t="str">
            <v>esteban.molinar@educacion.gob.ec</v>
          </cell>
        </row>
        <row r="50">
          <cell r="A50" t="str">
            <v>18D04</v>
          </cell>
          <cell r="B50" t="str">
            <v>ZONA 3</v>
          </cell>
          <cell r="C50" t="str">
            <v>TUNGURAHUA</v>
          </cell>
          <cell r="D50" t="str">
            <v>PATATE- SAN PEDRO DE PELILEO</v>
          </cell>
          <cell r="E50" t="str">
            <v>AVDA. 22 DE JULIO  232 Y SOPOZOPANQUI</v>
          </cell>
          <cell r="F50" t="str">
            <v xml:space="preserve">(03) 2871912 </v>
          </cell>
          <cell r="G50" t="str">
            <v xml:space="preserve">Ext. 101 
Ext. 119 </v>
          </cell>
          <cell r="H50" t="str">
            <v>JÁCOME SANTANA PAULINA MARICELA</v>
          </cell>
          <cell r="I50" t="str">
            <v>0982250300</v>
          </cell>
          <cell r="J50" t="str">
            <v>paulina.jacome@educacion.gob.ec</v>
          </cell>
          <cell r="K50" t="str">
            <v>NO TIENE</v>
          </cell>
          <cell r="L50" t="str">
            <v>NO TIENE</v>
          </cell>
          <cell r="M50" t="str">
            <v>NO TIENE</v>
          </cell>
          <cell r="N50" t="str">
            <v>NO TIENE</v>
          </cell>
          <cell r="O50" t="str">
            <v>JACQUELINE DEL PILAR</v>
          </cell>
          <cell r="P50" t="str">
            <v>LOPEZ MIRANDA</v>
          </cell>
          <cell r="Q50" t="str">
            <v>0984728456</v>
          </cell>
          <cell r="R50" t="str">
            <v>jacqueline.lopezm@educacion.gob.ec</v>
          </cell>
        </row>
        <row r="51">
          <cell r="A51" t="str">
            <v>18D05</v>
          </cell>
          <cell r="B51" t="str">
            <v>ZONA 3</v>
          </cell>
          <cell r="C51" t="str">
            <v>TUNGURAHUA</v>
          </cell>
          <cell r="D51" t="str">
            <v xml:space="preserve"> PILLARO</v>
          </cell>
          <cell r="E51" t="str">
            <v>AV. RUMIÑAHUI Y LAS DALIAS</v>
          </cell>
          <cell r="F51" t="str">
            <v>(03) 2875054</v>
          </cell>
          <cell r="G51" t="str">
            <v xml:space="preserve">Ext. 101  
Ext. 103 </v>
          </cell>
          <cell r="H51" t="str">
            <v>YANCHALUIZA SIZA MARIO GEOVANNY</v>
          </cell>
          <cell r="I51" t="str">
            <v>0992262530</v>
          </cell>
          <cell r="J51" t="str">
            <v>mario.yanchaluiza@educacion.gob.ec</v>
          </cell>
          <cell r="K51" t="str">
            <v>NO TIENE</v>
          </cell>
          <cell r="L51" t="str">
            <v>NO TIENE</v>
          </cell>
          <cell r="M51" t="str">
            <v>NO TIENE</v>
          </cell>
          <cell r="N51" t="str">
            <v>NO TIENE</v>
          </cell>
          <cell r="O51" t="str">
            <v>DARIS NOEMI</v>
          </cell>
          <cell r="P51" t="str">
            <v>CARRILLO RODRIGUEZ</v>
          </cell>
          <cell r="Q51" t="str">
            <v>0987836278</v>
          </cell>
          <cell r="R51" t="str">
            <v>daris.carrillo@educacion.gob.ec</v>
          </cell>
        </row>
        <row r="52">
          <cell r="A52" t="str">
            <v>18D06</v>
          </cell>
          <cell r="B52" t="str">
            <v>ZONA 3</v>
          </cell>
          <cell r="C52" t="str">
            <v>TUNGURAHUA</v>
          </cell>
          <cell r="D52" t="str">
            <v>QUERO – CEVALLOS – MOCHA - TISALEO</v>
          </cell>
          <cell r="E52" t="str">
            <v xml:space="preserve">MARIANO BENITEZ Y JUAN BENIGNO  VELA
</v>
          </cell>
          <cell r="F52" t="str">
            <v xml:space="preserve">(03) 2746699 / 2746965 / 2746966 </v>
          </cell>
          <cell r="G52" t="str">
            <v xml:space="preserve">Ext. 109 - 131 
Ext. 101 </v>
          </cell>
          <cell r="H52" t="str">
            <v>ROSERO VILLALVA CARLOS HOMERO</v>
          </cell>
          <cell r="I52" t="str">
            <v>0992826893</v>
          </cell>
          <cell r="J52" t="str">
            <v>homero.rosero@educacion.gob.ec</v>
          </cell>
          <cell r="K52" t="str">
            <v>NO TIENE</v>
          </cell>
          <cell r="L52" t="str">
            <v>NO TIENE</v>
          </cell>
          <cell r="M52" t="str">
            <v>NO TIENE</v>
          </cell>
          <cell r="N52" t="str">
            <v>NO TIENE</v>
          </cell>
          <cell r="O52" t="str">
            <v>TATIANA EULALIA</v>
          </cell>
          <cell r="P52" t="str">
            <v>ZAMORA ACOSTA</v>
          </cell>
          <cell r="Q52" t="str">
            <v>0986110942</v>
          </cell>
          <cell r="R52" t="str">
            <v>tatiana.zamora@educacion.gob.ec</v>
          </cell>
        </row>
        <row r="53">
          <cell r="A53" t="str">
            <v>ZONA 4</v>
          </cell>
        </row>
        <row r="54">
          <cell r="A54" t="str">
            <v>13D01</v>
          </cell>
          <cell r="B54" t="str">
            <v>ZONA 4</v>
          </cell>
          <cell r="C54" t="str">
            <v>MANABI</v>
          </cell>
          <cell r="D54" t="str">
            <v>PORTOVIEJO</v>
          </cell>
          <cell r="E54" t="str">
            <v>CALLE FRANCISCO PACHECO Y SUCRE</v>
          </cell>
          <cell r="F54" t="str">
            <v>53043648/2634034</v>
          </cell>
          <cell r="G54" t="str">
            <v>DIRECTO</v>
          </cell>
          <cell r="H54" t="str">
            <v xml:space="preserve">PICO BARREIRO LEOPOLDO JOSE </v>
          </cell>
          <cell r="I54" t="str">
            <v>0986805498</v>
          </cell>
          <cell r="J54" t="str">
            <v>leopoldo.pico@educacion.gob.ec</v>
          </cell>
          <cell r="K54" t="str">
            <v>LAURA CAMILA</v>
          </cell>
          <cell r="L54" t="str">
            <v xml:space="preserve">LOZANO </v>
          </cell>
          <cell r="M54" t="str">
            <v>laura.lozano@educacion.gob.ec</v>
          </cell>
          <cell r="N54" t="str">
            <v>0979573050</v>
          </cell>
          <cell r="O54" t="str">
            <v xml:space="preserve"> RUBY VIVIANA</v>
          </cell>
          <cell r="P54" t="str">
            <v>GILER LOOR</v>
          </cell>
          <cell r="Q54" t="str">
            <v>0991994340</v>
          </cell>
          <cell r="R54" t="str">
            <v>viviana.giler@educacion.gob.ec</v>
          </cell>
        </row>
        <row r="55">
          <cell r="A55" t="str">
            <v>13D02</v>
          </cell>
          <cell r="B55" t="str">
            <v>ZONA 4</v>
          </cell>
          <cell r="C55" t="str">
            <v>MANABI</v>
          </cell>
          <cell r="D55" t="str">
            <v>MANTA – JARAMIJO - MONTECRISTI</v>
          </cell>
          <cell r="E55" t="str">
            <v>CALLE 20 ENTE AV 25 Y 26</v>
          </cell>
          <cell r="F55">
            <v>52625394</v>
          </cell>
          <cell r="G55" t="str">
            <v>DIRECTO</v>
          </cell>
          <cell r="H55" t="str">
            <v xml:space="preserve">FRANCO RAFFO SANDRA PATRICIA </v>
          </cell>
          <cell r="I55" t="str">
            <v>0995919574</v>
          </cell>
          <cell r="J55" t="str">
            <v>sandra.francor@educacion.gob.ec</v>
          </cell>
          <cell r="K55" t="str">
            <v>EDILMA JANETH</v>
          </cell>
          <cell r="L55" t="str">
            <v>MENENDEZ SALAZAR</v>
          </cell>
          <cell r="M55" t="str">
            <v>edilma.menendez@educacion.gob.ec</v>
          </cell>
          <cell r="N55" t="str">
            <v>0990820037</v>
          </cell>
          <cell r="O55" t="str">
            <v>MAIRA DE LAS DOLORES</v>
          </cell>
          <cell r="P55" t="str">
            <v>DELGADO MERO</v>
          </cell>
          <cell r="Q55" t="str">
            <v>0985846714</v>
          </cell>
          <cell r="R55" t="str">
            <v>mairad.delgado@educacion.gob.ec</v>
          </cell>
        </row>
        <row r="56">
          <cell r="A56" t="str">
            <v>13D03</v>
          </cell>
          <cell r="B56" t="str">
            <v>ZONA 4</v>
          </cell>
          <cell r="C56" t="str">
            <v>MANABI</v>
          </cell>
          <cell r="D56" t="str">
            <v>JIPIJAPA – PUERTO LOPEZ</v>
          </cell>
          <cell r="E56" t="str">
            <v>CALLE ROCAFUERTE Y GUAYAS</v>
          </cell>
          <cell r="F56">
            <v>52602078</v>
          </cell>
          <cell r="G56" t="str">
            <v>DIRECTO</v>
          </cell>
          <cell r="H56" t="str">
            <v>ZAMBRANO LOPEZ CARLOS ALBERTO</v>
          </cell>
          <cell r="I56" t="str">
            <v>0985120915</v>
          </cell>
          <cell r="J56" t="str">
            <v>carlos.zambranol@educacion.gob.ec</v>
          </cell>
          <cell r="K56" t="str">
            <v>JENNY ARACELY</v>
          </cell>
          <cell r="L56" t="str">
            <v>GUARANDA PARRALES</v>
          </cell>
          <cell r="M56" t="str">
            <v>jenny.guaranda@educacion.gob.ec</v>
          </cell>
          <cell r="N56" t="str">
            <v>0997151454</v>
          </cell>
          <cell r="O56" t="str">
            <v xml:space="preserve"> MYRIAM JESÚS</v>
          </cell>
          <cell r="P56" t="str">
            <v xml:space="preserve">SALAZAR CAÑARTE </v>
          </cell>
          <cell r="Q56" t="str">
            <v>0994824785</v>
          </cell>
          <cell r="R56" t="str">
            <v>myriamj.salazar@educacion.gob.ec</v>
          </cell>
        </row>
        <row r="57">
          <cell r="A57" t="str">
            <v>13D04</v>
          </cell>
          <cell r="B57" t="str">
            <v>ZONA 4</v>
          </cell>
          <cell r="C57" t="str">
            <v>MANABI</v>
          </cell>
          <cell r="D57" t="str">
            <v>SANTA ANA – 24 DE MAYO – OLMEDO</v>
          </cell>
          <cell r="E57" t="str">
            <v>CALLE HORACIO HIDROVO VELASQUEZ</v>
          </cell>
          <cell r="F57" t="str">
            <v>052640646</v>
          </cell>
          <cell r="G57" t="str">
            <v>DIRECTO</v>
          </cell>
          <cell r="H57" t="str">
            <v xml:space="preserve">DELGADO PALACIOS BELLA MARICELA </v>
          </cell>
          <cell r="I57" t="str">
            <v>0969266829</v>
          </cell>
          <cell r="J57" t="str">
            <v>bella.delgado@educacion.gob.ec</v>
          </cell>
          <cell r="K57" t="str">
            <v>MARIA CLEOFE</v>
          </cell>
          <cell r="L57" t="str">
            <v>RODRIGUEZ MACIAS</v>
          </cell>
          <cell r="M57" t="str">
            <v>maria.rodríguez@educacion.go.ec</v>
          </cell>
          <cell r="N57" t="str">
            <v>0967069592</v>
          </cell>
          <cell r="O57" t="str">
            <v>BLANCA ESTELA</v>
          </cell>
          <cell r="P57" t="str">
            <v>ORDOÑEZ GUTIERREZ</v>
          </cell>
          <cell r="Q57" t="str">
            <v>0986182368</v>
          </cell>
          <cell r="R57" t="str">
            <v>blanca.ordonez@educacion.gob.ec</v>
          </cell>
        </row>
        <row r="58">
          <cell r="A58" t="str">
            <v>13D05</v>
          </cell>
          <cell r="B58" t="str">
            <v>ZONA 4</v>
          </cell>
          <cell r="C58" t="str">
            <v>MANABI</v>
          </cell>
          <cell r="D58" t="str">
            <v>EL CARMEN</v>
          </cell>
          <cell r="E58" t="str">
            <v xml:space="preserve">AV. CHONE ENTRE VICENTE ROCAFUERTE Y CARLOS ALBERTO ARAY </v>
          </cell>
          <cell r="F58">
            <v>52662519</v>
          </cell>
          <cell r="G58" t="str">
            <v>101 / 102</v>
          </cell>
          <cell r="H58" t="str">
            <v xml:space="preserve">MEJIA CHANALUISA VERONICA ALEXANDRA </v>
          </cell>
          <cell r="I58" t="str">
            <v>0996653016</v>
          </cell>
          <cell r="J58" t="str">
            <v>veronicaa.mejia@educacion.gob.ec</v>
          </cell>
          <cell r="K58" t="str">
            <v>LEIDA ECILDA</v>
          </cell>
          <cell r="L58" t="str">
            <v>CEVALLOS MUÑOZ</v>
          </cell>
          <cell r="M58" t="str">
            <v>leida.cevallos@educacion.gob.ec</v>
          </cell>
          <cell r="N58" t="str">
            <v>0981731104</v>
          </cell>
          <cell r="O58" t="str">
            <v>HERLINDA CIRINA</v>
          </cell>
          <cell r="P58" t="str">
            <v>LOOR AYALA</v>
          </cell>
          <cell r="Q58">
            <v>999471419</v>
          </cell>
          <cell r="R58" t="str">
            <v>cirina.loor@educacion.gob.ec</v>
          </cell>
        </row>
        <row r="59">
          <cell r="A59" t="str">
            <v>13D06</v>
          </cell>
          <cell r="B59" t="str">
            <v>ZONA 4</v>
          </cell>
          <cell r="C59" t="str">
            <v>MANABI</v>
          </cell>
          <cell r="D59" t="str">
            <v>BOLIVAR – JUNIN</v>
          </cell>
          <cell r="E59" t="str">
            <v>HUMBERTO GONZALEZ/AVENIDA ESTUDIANTIL</v>
          </cell>
          <cell r="F59" t="str">
            <v>052686391-2686394</v>
          </cell>
          <cell r="G59" t="str">
            <v xml:space="preserve">DIRECTO </v>
          </cell>
          <cell r="H59" t="str">
            <v xml:space="preserve">MOREIRA VERA YESENIA LORENA </v>
          </cell>
          <cell r="I59" t="str">
            <v>0969995505</v>
          </cell>
          <cell r="J59" t="str">
            <v>yesenia.moreira@educacion.gob.ec</v>
          </cell>
          <cell r="K59" t="str">
            <v>NO TIENE</v>
          </cell>
          <cell r="L59" t="str">
            <v>NO TIENE</v>
          </cell>
          <cell r="M59" t="str">
            <v>NO TIENE</v>
          </cell>
          <cell r="N59" t="str">
            <v>NO TIENE</v>
          </cell>
          <cell r="O59" t="str">
            <v>BRENDA YASMINA</v>
          </cell>
          <cell r="P59" t="str">
            <v>ALCIVAR HIDALGO</v>
          </cell>
          <cell r="Q59" t="str">
            <v>0992293492</v>
          </cell>
          <cell r="R59" t="str">
            <v xml:space="preserve"> brenda.alcivar@educacion.gob.ec</v>
          </cell>
        </row>
        <row r="60">
          <cell r="A60" t="str">
            <v>13D07</v>
          </cell>
          <cell r="B60" t="str">
            <v>ZONA 4</v>
          </cell>
          <cell r="C60" t="str">
            <v>MANABI</v>
          </cell>
          <cell r="D60" t="str">
            <v>CHONA-FLAVIO ALFARO</v>
          </cell>
          <cell r="E60" t="str">
            <v>BARRIO SAN FELIPE CALLES BOYACA Y TARQUI</v>
          </cell>
          <cell r="F60" t="str">
            <v>052696024-052361634</v>
          </cell>
          <cell r="G60" t="str">
            <v>DIRECTO</v>
          </cell>
          <cell r="H60" t="str">
            <v>BARBERAN CORNEJO MARI LICETTY</v>
          </cell>
          <cell r="J60" t="str">
            <v>licetty.barberan@educacion.gob.ec</v>
          </cell>
          <cell r="K60" t="str">
            <v>KARINA  DEL ROCIO</v>
          </cell>
          <cell r="L60" t="str">
            <v>SOLORZANO ANDRADE</v>
          </cell>
          <cell r="M60" t="str">
            <v>karinad.solorzano@educacion.gob.ec</v>
          </cell>
          <cell r="N60" t="str">
            <v>0996824963/23060241</v>
          </cell>
          <cell r="O60" t="str">
            <v>SARA ANNABELL</v>
          </cell>
          <cell r="P60" t="str">
            <v>ALCÍVAR ALVAREZ</v>
          </cell>
          <cell r="Q60" t="str">
            <v>0996405797</v>
          </cell>
          <cell r="R60" t="str">
            <v>sara.alcivar@educacion.gob.ec</v>
          </cell>
        </row>
        <row r="61">
          <cell r="A61" t="str">
            <v>13D08</v>
          </cell>
          <cell r="B61" t="str">
            <v>ZONA 4</v>
          </cell>
          <cell r="C61" t="str">
            <v>MANABI</v>
          </cell>
          <cell r="D61" t="str">
            <v>PICHINCHA</v>
          </cell>
          <cell r="E61" t="str">
            <v>VÍA MANTA-QUEVEDO FRENTE AL DISTRITO DE SALUD</v>
          </cell>
          <cell r="F61" t="str">
            <v>2323462/2323453</v>
          </cell>
          <cell r="G61" t="str">
            <v>DIRECTO</v>
          </cell>
          <cell r="H61" t="str">
            <v xml:space="preserve">GILER MUÑOZ ROSA MARIANA </v>
          </cell>
          <cell r="I61" t="str">
            <v>0986951516</v>
          </cell>
          <cell r="J61" t="str">
            <v>rosa.giler@educacion.gob.ec</v>
          </cell>
          <cell r="K61" t="str">
            <v>JAVIER ARNULFO</v>
          </cell>
          <cell r="L61" t="str">
            <v>BURGOS MOREIRA</v>
          </cell>
          <cell r="M61" t="str">
            <v>javier.burgos@educacion.gob.ec</v>
          </cell>
          <cell r="N61" t="str">
            <v>0985867444</v>
          </cell>
          <cell r="O61" t="str">
            <v>MARGARITA DE JESUS</v>
          </cell>
          <cell r="P61" t="str">
            <v>MOREIRA ZAMBRANO</v>
          </cell>
          <cell r="Q61" t="str">
            <v>0990861880</v>
          </cell>
          <cell r="R61" t="str">
            <v>margarita.moreira@educacion.gob.ec</v>
          </cell>
        </row>
        <row r="62">
          <cell r="A62" t="str">
            <v>13D09</v>
          </cell>
          <cell r="B62" t="str">
            <v>ZONA 4</v>
          </cell>
          <cell r="C62" t="str">
            <v>MANABI</v>
          </cell>
          <cell r="D62" t="str">
            <v>PAJAN</v>
          </cell>
          <cell r="E62" t="str">
            <v>MANUEL LORENZO NIETO ENTRE 24 DE MAYO Y LOJA</v>
          </cell>
          <cell r="F62" t="str">
            <v>2649536/2649735</v>
          </cell>
          <cell r="G62" t="str">
            <v>DIRECTO</v>
          </cell>
          <cell r="H62" t="str">
            <v>MORAN ACUÑA MIGUEL ANGEL</v>
          </cell>
          <cell r="I62" t="str">
            <v>0983356061</v>
          </cell>
          <cell r="J62" t="str">
            <v>miguel.moran@educacion.gob.ec</v>
          </cell>
          <cell r="K62" t="str">
            <v>NO TIENE</v>
          </cell>
          <cell r="L62" t="str">
            <v>NO TIENE</v>
          </cell>
          <cell r="M62" t="str">
            <v>NO TIENE</v>
          </cell>
          <cell r="N62" t="str">
            <v>NO TIENE</v>
          </cell>
          <cell r="O62" t="str">
            <v>MARIA RAQUEL</v>
          </cell>
          <cell r="P62" t="str">
            <v>VERA REBOLLEDO</v>
          </cell>
          <cell r="Q62" t="str">
            <v>0993196828</v>
          </cell>
          <cell r="R62" t="str">
            <v>raquel.vera@educacion.gob.ec</v>
          </cell>
        </row>
        <row r="63">
          <cell r="A63" t="str">
            <v>13D10</v>
          </cell>
          <cell r="B63" t="str">
            <v>ZONA 4</v>
          </cell>
          <cell r="C63" t="str">
            <v>MANABI</v>
          </cell>
          <cell r="D63" t="str">
            <v>PEDERNALES – JAMA</v>
          </cell>
          <cell r="E63" t="str">
            <v>AV. ESTUDIANTIL 27 DE NOVIEMBRE</v>
          </cell>
          <cell r="F63">
            <v>3026921</v>
          </cell>
          <cell r="G63" t="str">
            <v>DIRECTO</v>
          </cell>
          <cell r="H63" t="str">
            <v xml:space="preserve">CADENA PALACIOS ERIKA PAOLA </v>
          </cell>
          <cell r="I63" t="str">
            <v>0989017987</v>
          </cell>
          <cell r="J63" t="str">
            <v>epaola.cadena@educacion.gob.ec</v>
          </cell>
          <cell r="K63" t="str">
            <v>DEISY MARIBEL</v>
          </cell>
          <cell r="L63" t="str">
            <v>ZAMBRANO GUERRERO</v>
          </cell>
          <cell r="M63" t="str">
            <v>daysy.zambrano@educacion.gob.ec</v>
          </cell>
          <cell r="N63" t="str">
            <v>0989182449</v>
          </cell>
          <cell r="O63" t="str">
            <v>RAMON MATIAS</v>
          </cell>
          <cell r="P63" t="str">
            <v>MIELES MACIAS</v>
          </cell>
          <cell r="Q63" t="str">
            <v>0991072540</v>
          </cell>
          <cell r="R63" t="str">
            <v>ramon.mieles@educacion.gob.ec</v>
          </cell>
        </row>
        <row r="64">
          <cell r="A64" t="str">
            <v>13D11</v>
          </cell>
          <cell r="B64" t="str">
            <v>ZONA 4</v>
          </cell>
          <cell r="C64" t="str">
            <v>MANABI</v>
          </cell>
          <cell r="D64" t="str">
            <v>SUCRE – SAN VICENTE</v>
          </cell>
          <cell r="E64" t="str">
            <v>CALLE MARAÑON Y OCTIVIO VITERI</v>
          </cell>
          <cell r="F64" t="str">
            <v>052690043-052690044</v>
          </cell>
          <cell r="G64" t="str">
            <v>DIRECTO</v>
          </cell>
          <cell r="H64" t="str">
            <v xml:space="preserve">CEVALLOS BERNARDO RICHARD GEORGE </v>
          </cell>
          <cell r="I64" t="str">
            <v>0987111251</v>
          </cell>
          <cell r="J64" t="str">
            <v>richard.cevallos@educacion.gob.ec</v>
          </cell>
          <cell r="K64" t="str">
            <v>MARITA YESSENIA</v>
          </cell>
          <cell r="L64" t="str">
            <v>ANCHUNDIA CHONLONG</v>
          </cell>
          <cell r="M64" t="str">
            <v>marita.anchundia@educacion.gob.ec</v>
          </cell>
          <cell r="N64" t="str">
            <v>0997623309</v>
          </cell>
          <cell r="O64" t="str">
            <v>YANETH HILIANA</v>
          </cell>
          <cell r="P64" t="str">
            <v>RODRÍGUEZ CEDEÑO</v>
          </cell>
          <cell r="Q64" t="str">
            <v>098237274</v>
          </cell>
          <cell r="R64" t="str">
            <v>yaneth.rodriguez@educacion.gob.ec</v>
          </cell>
        </row>
        <row r="65">
          <cell r="A65" t="str">
            <v>13D12</v>
          </cell>
          <cell r="B65" t="str">
            <v>ZONA 4</v>
          </cell>
          <cell r="C65" t="str">
            <v>MANABI</v>
          </cell>
          <cell r="D65" t="str">
            <v>TOSAGUA – ROCAFUERTE</v>
          </cell>
          <cell r="E65" t="str">
            <v>CDLA. ABDON BERMUDEZ CALLE 26 DE JUNIO y EZEQUIEL VALAREZO</v>
          </cell>
          <cell r="F65" t="str">
            <v xml:space="preserve">2330993/2330950 </v>
          </cell>
          <cell r="G65" t="str">
            <v>DIRECTO</v>
          </cell>
          <cell r="H65" t="str">
            <v xml:space="preserve">RENGIFO LOOR CRISTIAN JAVIER </v>
          </cell>
          <cell r="I65" t="str">
            <v>0998627254</v>
          </cell>
          <cell r="J65" t="str">
            <v>cristian.rengifo@educacion.gob.ec</v>
          </cell>
          <cell r="K65" t="str">
            <v>NO TIENE</v>
          </cell>
          <cell r="L65" t="str">
            <v>NO TIENE</v>
          </cell>
          <cell r="M65" t="str">
            <v>NO TIENE</v>
          </cell>
          <cell r="N65" t="str">
            <v>NO TIENE</v>
          </cell>
          <cell r="O65" t="str">
            <v>AGUSTINA ARACELY</v>
          </cell>
          <cell r="P65" t="str">
            <v>MONCAYO INTRIAGO</v>
          </cell>
          <cell r="Q65" t="str">
            <v>0997039258</v>
          </cell>
          <cell r="R65" t="str">
            <v>agustina.moncayo@educacion.gob.ec</v>
          </cell>
        </row>
        <row r="66">
          <cell r="A66" t="str">
            <v>23D01</v>
          </cell>
          <cell r="B66" t="str">
            <v>ZONA 4</v>
          </cell>
          <cell r="C66" t="str">
            <v>SANTO DOMINGO DE LOS TSACHILAS</v>
          </cell>
          <cell r="D66" t="str">
            <v>AMERICA, ESFUERZO, TOACHI, PERIFERIA, RIO VERDE,  SANTO DOMINGO, ZARACAY, RIO TOACHI ,CHIGUILPE</v>
          </cell>
          <cell r="E66" t="str">
            <v>CALLE RIO CHIMBO Y BALZAPAMBA</v>
          </cell>
          <cell r="F66">
            <v>22744376</v>
          </cell>
          <cell r="G66" t="str">
            <v>DIRECTO</v>
          </cell>
          <cell r="H66" t="str">
            <v xml:space="preserve">REYES ARTEAGA LUIS ALEJANDRO </v>
          </cell>
          <cell r="I66" t="str">
            <v>0982207227</v>
          </cell>
          <cell r="J66" t="str">
            <v>alejandro.reyes@educacion.gob.ec</v>
          </cell>
          <cell r="K66" t="str">
            <v>VIRGINIA MAGDALENA</v>
          </cell>
          <cell r="L66" t="str">
            <v>RUEDA DUQUE</v>
          </cell>
          <cell r="M66" t="str">
            <v>virginia.rueda@educacion.gob.ec</v>
          </cell>
          <cell r="N66" t="str">
            <v>0994686025</v>
          </cell>
          <cell r="O66" t="str">
            <v xml:space="preserve"> EDITH JACQUELINE </v>
          </cell>
          <cell r="P66" t="str">
            <v>YELA JIMENEZ</v>
          </cell>
          <cell r="Q66" t="str">
            <v>0994213199</v>
          </cell>
          <cell r="R66" t="str">
            <v>edith.yela@educacion.gob.ec</v>
          </cell>
        </row>
        <row r="67">
          <cell r="A67" t="str">
            <v>23D02</v>
          </cell>
          <cell r="B67" t="str">
            <v>ZONA 4</v>
          </cell>
          <cell r="C67" t="str">
            <v>SANTO DOMINGO DE LOS TSACHILAS</v>
          </cell>
          <cell r="D67" t="str">
            <v>Avenida La Paz y Río Pastaza esquina (frente a Almacenes Super Éxito).</v>
          </cell>
          <cell r="E67" t="str">
            <v>AV.  ESMERALDAS Y RIO PASTAZA</v>
          </cell>
          <cell r="F67" t="str">
            <v>022750502-022750503</v>
          </cell>
          <cell r="G67">
            <v>210</v>
          </cell>
          <cell r="H67" t="str">
            <v>UNUZUNGO PRECIADO MARIA PATRICIA</v>
          </cell>
          <cell r="I67" t="str">
            <v>0997618439</v>
          </cell>
          <cell r="J67" t="str">
            <v>maria.unuzungo@educacion.gob.ec</v>
          </cell>
          <cell r="K67" t="str">
            <v>PAOLA DEL PILAR</v>
          </cell>
          <cell r="L67" t="str">
            <v xml:space="preserve"> PAZMIÑO VIERA</v>
          </cell>
          <cell r="M67" t="str">
            <v>paola.pazminov@educacion.gob.ec</v>
          </cell>
          <cell r="N67" t="str">
            <v>0982492121</v>
          </cell>
          <cell r="O67" t="str">
            <v>ALEJA ISABEL</v>
          </cell>
          <cell r="P67" t="str">
            <v>SOTOMAYOR QUEZADA</v>
          </cell>
          <cell r="Q67" t="str">
            <v>0997089323</v>
          </cell>
          <cell r="R67" t="str">
            <v>aleja.sotomayor@educacion.gob.ec</v>
          </cell>
        </row>
        <row r="68">
          <cell r="A68" t="str">
            <v>23D03</v>
          </cell>
          <cell r="B68" t="str">
            <v>ZONA 4</v>
          </cell>
          <cell r="C68" t="str">
            <v>SANTO DOMINGO DE LOS TSACHILAS</v>
          </cell>
          <cell r="D68" t="str">
            <v>LA CONCORDIA</v>
          </cell>
          <cell r="E68" t="str">
            <v>BARRIO URDESA VIA AL BLANCO</v>
          </cell>
          <cell r="F68" t="str">
            <v>022727557/022727827/</v>
          </cell>
          <cell r="G68" t="str">
            <v>DIRECTO</v>
          </cell>
          <cell r="H68" t="str">
            <v>ESTUPIÑAN BORJA MARCIA PAMELA</v>
          </cell>
          <cell r="I68" t="str">
            <v>0993714685</v>
          </cell>
          <cell r="J68" t="str">
            <v>marcia.estupinan@educacion.gob.ec</v>
          </cell>
          <cell r="K68" t="str">
            <v>JOSSELYN  GEOCONDA</v>
          </cell>
          <cell r="L68" t="str">
            <v>RIVAS MORALES</v>
          </cell>
          <cell r="M68" t="str">
            <v>josselyn.rivas@educacion.gob.ec</v>
          </cell>
          <cell r="N68" t="str">
            <v>0994613855</v>
          </cell>
          <cell r="O68" t="str">
            <v>JESSICA PAOLA</v>
          </cell>
          <cell r="P68" t="str">
            <v>BASURTO PALMA</v>
          </cell>
          <cell r="Q68" t="str">
            <v>0983075806</v>
          </cell>
          <cell r="R68" t="str">
            <v>jessica.basurto@educacion.gob.ec</v>
          </cell>
        </row>
        <row r="69">
          <cell r="A69" t="str">
            <v>ZONA 5</v>
          </cell>
        </row>
        <row r="70">
          <cell r="A70" t="str">
            <v>02D01</v>
          </cell>
          <cell r="B70" t="str">
            <v>ZONA 5</v>
          </cell>
          <cell r="C70" t="str">
            <v>BOLIVAR</v>
          </cell>
          <cell r="D70" t="str">
            <v>GUARANDA</v>
          </cell>
          <cell r="E70" t="str">
            <v>CONVENCION DE 1884 E ISIDRO AYORA</v>
          </cell>
          <cell r="F70" t="str">
            <v xml:space="preserve">(03) 2980238 / 2985913 </v>
          </cell>
          <cell r="G70" t="str">
            <v>110 / 118</v>
          </cell>
          <cell r="H70" t="str">
            <v xml:space="preserve">CHELA MOROCHO GONZALO </v>
          </cell>
          <cell r="I70" t="str">
            <v>0939874988</v>
          </cell>
          <cell r="J70" t="str">
            <v>gonzalo.chela@educacion.gob.ec</v>
          </cell>
          <cell r="K70" t="str">
            <v>NO TIENE</v>
          </cell>
          <cell r="L70" t="str">
            <v>NO TIENE</v>
          </cell>
          <cell r="M70" t="str">
            <v>NO TIENE</v>
          </cell>
          <cell r="N70" t="str">
            <v>NO TIENE</v>
          </cell>
          <cell r="O70" t="str">
            <v>ANA MARÍA</v>
          </cell>
          <cell r="P70" t="str">
            <v>CHELA CHIMBO</v>
          </cell>
          <cell r="Q70" t="str">
            <v>0993998570</v>
          </cell>
          <cell r="R70" t="str">
            <v>ana.chela@educacion.gob.ec</v>
          </cell>
        </row>
        <row r="71">
          <cell r="A71" t="str">
            <v>02D02</v>
          </cell>
          <cell r="B71" t="str">
            <v>ZONA 5</v>
          </cell>
          <cell r="C71" t="str">
            <v>BOLIVAR</v>
          </cell>
          <cell r="D71" t="str">
            <v>CHILLANES</v>
          </cell>
          <cell r="E71" t="str">
            <v>CALLE ELOY ALFARO, ENTRE PADRE SOLANO Y 24 DE MAYO (DETRÁS DEL MERCADO LA MERCED) ACTUALMENTE</v>
          </cell>
          <cell r="F71">
            <v>32978492</v>
          </cell>
          <cell r="G71" t="str">
            <v>DIRECTO</v>
          </cell>
          <cell r="H71" t="str">
            <v>GAROFALO ARGUELLO MIRTHA GISELA</v>
          </cell>
          <cell r="I71">
            <v>939626005</v>
          </cell>
          <cell r="J71" t="str">
            <v>mirtha.garofalo@educacion.gob.ec</v>
          </cell>
          <cell r="K71" t="str">
            <v>NO TIENE</v>
          </cell>
          <cell r="L71" t="str">
            <v>NO TIENE</v>
          </cell>
          <cell r="M71" t="str">
            <v>NO TIENE</v>
          </cell>
          <cell r="N71" t="str">
            <v>NO TIENE</v>
          </cell>
          <cell r="O71" t="str">
            <v>MARCIA MERCEDES</v>
          </cell>
          <cell r="P71" t="str">
            <v>ARGUELLO VELOZ</v>
          </cell>
          <cell r="Q71" t="str">
            <v>0994022203</v>
          </cell>
          <cell r="R71" t="str">
            <v>marcia.arguello@educaion.gob.ec</v>
          </cell>
        </row>
        <row r="72">
          <cell r="A72" t="str">
            <v>02D03</v>
          </cell>
          <cell r="B72" t="str">
            <v>ZONA 5</v>
          </cell>
          <cell r="C72" t="str">
            <v>BOLIVAR</v>
          </cell>
          <cell r="D72" t="str">
            <v>SAN MIGUEL – CHIMBO</v>
          </cell>
          <cell r="E72" t="str">
            <v>BARRIO 13 DE ABRIL Y AV EL MAESTRO ( EX INSTITUTO PEDAGOGICO DE BOLIVAR)</v>
          </cell>
          <cell r="F72" t="str">
            <v>(03) 2650853 / 2989043</v>
          </cell>
          <cell r="G72" t="str">
            <v>DIRECTO</v>
          </cell>
          <cell r="H72" t="str">
            <v>GALARZA LUNA DAVID GUILLERMO</v>
          </cell>
          <cell r="I72" t="str">
            <v>0983477873 / 0997813290</v>
          </cell>
          <cell r="J72" t="str">
            <v xml:space="preserve"> david.galarza@educacion.gob.ec</v>
          </cell>
          <cell r="K72" t="str">
            <v>NO TIENE</v>
          </cell>
          <cell r="L72" t="str">
            <v>NO TIENE</v>
          </cell>
          <cell r="M72" t="str">
            <v>NO TIENE</v>
          </cell>
          <cell r="N72" t="str">
            <v>0994324102</v>
          </cell>
          <cell r="O72" t="str">
            <v xml:space="preserve">FLOR ROCIO </v>
          </cell>
          <cell r="P72" t="str">
            <v xml:space="preserve">CARRASCO ALVAREZ </v>
          </cell>
          <cell r="Q72" t="str">
            <v>0967425501</v>
          </cell>
          <cell r="R72" t="str">
            <v>flor.carrasco@educacion.gob.ec</v>
          </cell>
        </row>
        <row r="73">
          <cell r="A73" t="str">
            <v>02D04</v>
          </cell>
          <cell r="B73" t="str">
            <v>ZONA 5</v>
          </cell>
          <cell r="C73" t="str">
            <v>BOLIVAR</v>
          </cell>
          <cell r="D73" t="str">
            <v>ECHEANDIA – CALUMA – LAS NAVES</v>
          </cell>
          <cell r="E73" t="str">
            <v>COLEGIO GALO PLAZA LASSO, AV. NELSON LEON  VIA VENTANAS</v>
          </cell>
          <cell r="F73" t="str">
            <v>(03) 2970408 / 2970026</v>
          </cell>
          <cell r="G73" t="str">
            <v>DIRECTO</v>
          </cell>
          <cell r="H73" t="str">
            <v>MANOBANDA CALBERTO LEONARDO ISIDRO</v>
          </cell>
          <cell r="I73" t="str">
            <v>0979216508</v>
          </cell>
          <cell r="J73" t="str">
            <v>isidro.manobanda@educacion.gob.ec</v>
          </cell>
          <cell r="K73" t="str">
            <v>NO TIENE</v>
          </cell>
          <cell r="L73" t="str">
            <v>NO TIENE</v>
          </cell>
          <cell r="M73" t="str">
            <v>NO TIENE</v>
          </cell>
          <cell r="N73" t="str">
            <v>NO TIENE</v>
          </cell>
          <cell r="O73" t="str">
            <v>GUILLERMO</v>
          </cell>
          <cell r="P73" t="str">
            <v>CHELA NINABANDA</v>
          </cell>
          <cell r="Q73">
            <v>997764991</v>
          </cell>
          <cell r="R73" t="str">
            <v>guillermo.chela@educacion.gob.ec</v>
          </cell>
        </row>
        <row r="74">
          <cell r="A74" t="str">
            <v>09D11</v>
          </cell>
          <cell r="B74" t="str">
            <v>ZONA 5</v>
          </cell>
          <cell r="C74" t="str">
            <v>GUAYAS</v>
          </cell>
          <cell r="D74" t="str">
            <v>SIMON BOLIVAR – ALFREDO BAQUERIZO MORENO</v>
          </cell>
          <cell r="E74" t="str">
            <v>AV. MONSEÑOR CARLOS BRAVO Y CALLE SIN NUMERO FRENTE AL CEMENTERIO. CANTON SIMON BOLIVAR</v>
          </cell>
          <cell r="F74" t="str">
            <v>(04) 3030300 /  0996889902 / 0985672940</v>
          </cell>
          <cell r="G74" t="str">
            <v>DIRECTO</v>
          </cell>
          <cell r="H74" t="str">
            <v>LIMA BRAVO MARI PATRICIA</v>
          </cell>
          <cell r="I74" t="str">
            <v>'0980171626</v>
          </cell>
          <cell r="J74" t="str">
            <v>mlima_bravo@hotmail.com</v>
          </cell>
          <cell r="K74" t="str">
            <v>NO TIENE</v>
          </cell>
          <cell r="L74" t="str">
            <v>NO TIENE</v>
          </cell>
          <cell r="M74" t="str">
            <v>NO TIENE</v>
          </cell>
          <cell r="N74" t="str">
            <v>NO TIENE</v>
          </cell>
          <cell r="O74" t="str">
            <v xml:space="preserve">LEONELA DAYANA </v>
          </cell>
          <cell r="P74" t="str">
            <v xml:space="preserve">JACOME MORENO </v>
          </cell>
          <cell r="Q74" t="str">
            <v>0982289707</v>
          </cell>
          <cell r="R74" t="str">
            <v>leonela.jacome@educacion.gob.ec</v>
          </cell>
        </row>
        <row r="75">
          <cell r="A75" t="str">
            <v>09D12</v>
          </cell>
          <cell r="B75" t="str">
            <v>ZONA 5</v>
          </cell>
          <cell r="C75" t="str">
            <v>GUAYAS</v>
          </cell>
          <cell r="D75" t="str">
            <v>BALAO - NARANJAL</v>
          </cell>
          <cell r="E75" t="str">
            <v>JUAN LARREATEGUI ENTRE MONSEÑOR GILBERTO GUZMAN Y RENE MENESES CAMPOS</v>
          </cell>
          <cell r="F75" t="str">
            <v>(04) 2751658 / 2750445</v>
          </cell>
          <cell r="G75" t="str">
            <v>DIRECTO</v>
          </cell>
          <cell r="H75" t="str">
            <v>ABRIL OCHOA DENISSE ARELY</v>
          </cell>
          <cell r="I75">
            <v>959258289</v>
          </cell>
          <cell r="J75" t="str">
            <v>denisse.abril@educacion.gob.ec</v>
          </cell>
          <cell r="K75" t="str">
            <v>NO TIENE</v>
          </cell>
          <cell r="L75" t="str">
            <v>NO TIENE</v>
          </cell>
          <cell r="M75" t="str">
            <v>NO TIENE</v>
          </cell>
          <cell r="N75" t="str">
            <v>NO TIENE</v>
          </cell>
          <cell r="O75" t="str">
            <v>SONIA MARÍA</v>
          </cell>
          <cell r="P75" t="str">
            <v>BRIONES NARANJO</v>
          </cell>
          <cell r="Q75" t="str">
            <v>0967711342</v>
          </cell>
          <cell r="R75" t="str">
            <v>soniam.briones@educacion.gob.ec</v>
          </cell>
        </row>
        <row r="76">
          <cell r="A76" t="str">
            <v>09D13</v>
          </cell>
          <cell r="B76" t="str">
            <v>ZONA 5</v>
          </cell>
          <cell r="C76" t="str">
            <v>GUAYAS</v>
          </cell>
          <cell r="D76" t="str">
            <v>BALZAR – COLIMES - PALESTINA</v>
          </cell>
          <cell r="E76" t="str">
            <v>EX COLEGIO FELIX CHANKUON, CALLE ADAN ENTRE AYACUCHO Y LUCAS TRIVIÑO</v>
          </cell>
          <cell r="F76" t="str">
            <v>(04) 2031534</v>
          </cell>
          <cell r="G76" t="str">
            <v>DIRECTO</v>
          </cell>
          <cell r="H76" t="str">
            <v>GRAY GOMEZ MARIA TERESA</v>
          </cell>
          <cell r="I76" t="str">
            <v>0999159912</v>
          </cell>
          <cell r="J76" t="str">
            <v>maria.gray@educacion.gob.ec</v>
          </cell>
          <cell r="K76" t="str">
            <v>NO TIENE</v>
          </cell>
          <cell r="L76" t="str">
            <v>NO TIENE</v>
          </cell>
          <cell r="M76" t="str">
            <v>NO TIENE</v>
          </cell>
          <cell r="N76" t="str">
            <v>NO TIENE</v>
          </cell>
          <cell r="O76" t="str">
            <v>MARJORIE MARIA</v>
          </cell>
          <cell r="P76" t="str">
            <v>MEZA COLMENARES</v>
          </cell>
          <cell r="Q76" t="str">
            <v>0985580098</v>
          </cell>
          <cell r="R76" t="str">
            <v>marjorie.mezac@educacion.gob.ec</v>
          </cell>
        </row>
        <row r="77">
          <cell r="A77" t="str">
            <v>09D14</v>
          </cell>
          <cell r="B77" t="str">
            <v>ZONA 5</v>
          </cell>
          <cell r="C77" t="str">
            <v>GUAYAS</v>
          </cell>
          <cell r="D77" t="str">
            <v>PEDRO CARBO – ISIDRO AYORA – LOMAS DE SARGENTILLO</v>
          </cell>
          <cell r="E77" t="str">
            <v>COLEGIO EDUARDO GRANJA GARCES, AVENIDA AZUAY  SOLAR 07 ENTRE  ARGENTINA Y CHILE</v>
          </cell>
          <cell r="F77" t="str">
            <v>(04) 2704445 / 2704447</v>
          </cell>
          <cell r="G77" t="str">
            <v>DIRECTO</v>
          </cell>
          <cell r="H77" t="str">
            <v>SALTOS GARCIA PEDRO  ANTONIO</v>
          </cell>
          <cell r="I77" t="str">
            <v>0993142258</v>
          </cell>
          <cell r="J77" t="str">
            <v>pedro.saltos@educacion.gob.ec</v>
          </cell>
          <cell r="K77" t="str">
            <v>NO TIENE</v>
          </cell>
          <cell r="L77" t="str">
            <v>NO TIENE</v>
          </cell>
          <cell r="M77" t="str">
            <v>NO TIENE</v>
          </cell>
          <cell r="N77" t="str">
            <v>NO TIENE</v>
          </cell>
          <cell r="O77" t="str">
            <v>MARIA CEFERINA</v>
          </cell>
          <cell r="P77" t="str">
            <v>SANABRIA ANDRADES</v>
          </cell>
          <cell r="Q77" t="str">
            <v>0983085909</v>
          </cell>
          <cell r="R77" t="str">
            <v>ceferina.sanabria@educacion.gob.ec</v>
          </cell>
        </row>
        <row r="78">
          <cell r="A78" t="str">
            <v>09D15</v>
          </cell>
          <cell r="B78" t="str">
            <v>ZONA 5</v>
          </cell>
          <cell r="C78" t="str">
            <v>GUAYAS</v>
          </cell>
          <cell r="D78" t="str">
            <v>EMPALME</v>
          </cell>
          <cell r="E78" t="str">
            <v>COLEGIO SOLDADO MONGE, VIA GUAYAQUIL KM 1. SECTOR LA CHIQUITA.</v>
          </cell>
          <cell r="F78" t="str">
            <v>(04) 2962112 /  2961589</v>
          </cell>
          <cell r="G78" t="str">
            <v>DIRECTO</v>
          </cell>
          <cell r="H78" t="str">
            <v>BERMEO TOLEDO MIRTHA CECILIA</v>
          </cell>
          <cell r="I78" t="str">
            <v>0996889792</v>
          </cell>
          <cell r="J78" t="str">
            <v>martha.bermeo@educacion.gob.ec</v>
          </cell>
          <cell r="K78" t="str">
            <v>NO TIENE</v>
          </cell>
          <cell r="L78" t="str">
            <v>NO TIENE</v>
          </cell>
          <cell r="M78" t="str">
            <v>NO TIENE</v>
          </cell>
          <cell r="N78" t="str">
            <v>NO TIENE</v>
          </cell>
          <cell r="O78" t="str">
            <v xml:space="preserve">JENNY FABIOLA </v>
          </cell>
          <cell r="P78" t="str">
            <v xml:space="preserve">GILER REASCO </v>
          </cell>
          <cell r="Q78" t="str">
            <v>0967647513</v>
          </cell>
          <cell r="R78" t="str">
            <v>jenny.giler@educacion.gob.ec</v>
          </cell>
        </row>
        <row r="79">
          <cell r="A79" t="str">
            <v>09D16</v>
          </cell>
          <cell r="B79" t="str">
            <v>ZONA 5</v>
          </cell>
          <cell r="C79" t="str">
            <v>GUAYAS</v>
          </cell>
          <cell r="D79" t="str">
            <v>EL TRIUNFO – GRAL ANTONIO ELIZALDE</v>
          </cell>
          <cell r="E79" t="str">
            <v>AV. NUEVE DE OCTUBRE Y JAIME ROLDOS</v>
          </cell>
          <cell r="F79" t="str">
            <v>(04) 2011400 / 2011814 / 2011813</v>
          </cell>
          <cell r="G79" t="str">
            <v>DIRECTO</v>
          </cell>
          <cell r="H79" t="str">
            <v>CANSING BURGOS MANUEL ALBERTO</v>
          </cell>
          <cell r="I79" t="str">
            <v>0969593503</v>
          </cell>
          <cell r="J79" t="str">
            <v>manuel.cansing@educacion.gob.ec</v>
          </cell>
          <cell r="K79" t="str">
            <v>NO TIENE</v>
          </cell>
          <cell r="L79" t="str">
            <v>NO TIENE</v>
          </cell>
          <cell r="M79" t="str">
            <v>NO TIENE</v>
          </cell>
          <cell r="N79" t="str">
            <v>NO TIENE</v>
          </cell>
          <cell r="O79" t="str">
            <v>RUTH PRISCILA </v>
          </cell>
          <cell r="P79" t="str">
            <v>MONSERRATE VALLE</v>
          </cell>
          <cell r="Q79" t="str">
            <v>0967920705</v>
          </cell>
          <cell r="R79" t="str">
            <v>ruth.monserrate@educacion.gob.ec</v>
          </cell>
        </row>
        <row r="80">
          <cell r="A80" t="str">
            <v>09D17</v>
          </cell>
          <cell r="B80" t="str">
            <v>ZONA 5</v>
          </cell>
          <cell r="C80" t="str">
            <v>GUAYAS</v>
          </cell>
          <cell r="D80" t="str">
            <v>MILAGRO</v>
          </cell>
          <cell r="E80" t="str">
            <v>Av. 17 DE SEPTIEMBRE Y COLÓN</v>
          </cell>
          <cell r="F80" t="str">
            <v>s/n</v>
          </cell>
          <cell r="G80" t="str">
            <v>DIRECTO</v>
          </cell>
          <cell r="H80" t="str">
            <v>ZAMORA MENDOZA MARIANA EUNISE</v>
          </cell>
          <cell r="I80" t="str">
            <v>0939834170</v>
          </cell>
          <cell r="J80" t="str">
            <v>mariana.zamora@educacion.gob.ec</v>
          </cell>
          <cell r="K80" t="str">
            <v>NO TIENE</v>
          </cell>
          <cell r="L80" t="str">
            <v>NO TIENE</v>
          </cell>
          <cell r="M80" t="str">
            <v>NO TIENE</v>
          </cell>
          <cell r="N80" t="str">
            <v>NO TIENE</v>
          </cell>
          <cell r="O80" t="str">
            <v xml:space="preserve">ANGIE CRISTINA </v>
          </cell>
          <cell r="P80" t="str">
            <v xml:space="preserve">POMBO MOREIRA </v>
          </cell>
          <cell r="Q80" t="str">
            <v>0983323352</v>
          </cell>
          <cell r="R80" t="str">
            <v>cristina.pombo@educacion.gob.ec</v>
          </cell>
        </row>
        <row r="81">
          <cell r="A81" t="str">
            <v>09D18</v>
          </cell>
          <cell r="B81" t="str">
            <v>ZONA 5</v>
          </cell>
          <cell r="C81" t="str">
            <v>GUAYAS</v>
          </cell>
          <cell r="D81" t="str">
            <v>NARANJITO – CRNEL MARCELINO MARIDUEÑA</v>
          </cell>
          <cell r="E81" t="str">
            <v>EX ESCUELA HUGO SUAREZ BAQUERIZO DOLORES ALZUA Y 10 DE AGOSTO</v>
          </cell>
          <cell r="F81" t="str">
            <v>(04) 2721069 / 2721054</v>
          </cell>
          <cell r="G81" t="str">
            <v>DIRECTO</v>
          </cell>
          <cell r="H81" t="str">
            <v>CARDENAS OCHOA GERARDO EFRAIN</v>
          </cell>
          <cell r="I81" t="str">
            <v>0999348747</v>
          </cell>
          <cell r="J81" t="str">
            <v>gerardo.cardenas@educacion.gob.ec</v>
          </cell>
          <cell r="K81" t="str">
            <v>NO TIENE</v>
          </cell>
          <cell r="L81" t="str">
            <v>NO TIENE</v>
          </cell>
          <cell r="M81" t="str">
            <v>NO TIENE</v>
          </cell>
          <cell r="N81" t="str">
            <v>NO TIENE</v>
          </cell>
          <cell r="O81" t="str">
            <v>ADRIANA CAROLINA</v>
          </cell>
          <cell r="P81" t="str">
            <v>OLMEDO VALENCIA</v>
          </cell>
          <cell r="Q81">
            <v>982432344</v>
          </cell>
          <cell r="R81" t="str">
            <v>adriana.olmedo@educacion.gob.ec</v>
          </cell>
        </row>
        <row r="82">
          <cell r="A82" t="str">
            <v>09D19</v>
          </cell>
          <cell r="B82" t="str">
            <v>ZONA 5</v>
          </cell>
          <cell r="C82" t="str">
            <v>GUAYAS</v>
          </cell>
          <cell r="D82" t="str">
            <v>DAULE – NOBOL – SANTA LUCIA</v>
          </cell>
          <cell r="E82" t="str">
            <v>COLEGIO JUAN BAUTISTA AGUIRRE, AV LAS MARAVILLAS N°101, Mza. 220</v>
          </cell>
          <cell r="F82" t="str">
            <v>(04) 2798888 / 2733393</v>
          </cell>
          <cell r="G82" t="str">
            <v>115-117</v>
          </cell>
          <cell r="H82" t="str">
            <v xml:space="preserve">SANTOS SUAREZ ROBERTO CARLOS </v>
          </cell>
          <cell r="I82" t="str">
            <v>0987680616</v>
          </cell>
          <cell r="J82" t="str">
            <v>roberto.santos@educacion.gob.ec</v>
          </cell>
          <cell r="K82" t="str">
            <v>NO TIENE</v>
          </cell>
          <cell r="L82" t="str">
            <v>NO TIENE</v>
          </cell>
          <cell r="M82" t="str">
            <v>NO TIENE</v>
          </cell>
          <cell r="N82" t="str">
            <v>NO TIENE</v>
          </cell>
          <cell r="O82" t="str">
            <v>ELSY MARIANA</v>
          </cell>
          <cell r="P82" t="str">
            <v xml:space="preserve">PARIS MORENO LAVEYEN </v>
          </cell>
          <cell r="Q82" t="str">
            <v>0985767908</v>
          </cell>
          <cell r="R82" t="str">
            <v>elsy.paris@educacion.gob.ec</v>
          </cell>
        </row>
        <row r="83">
          <cell r="A83" t="str">
            <v>09D20</v>
          </cell>
          <cell r="B83" t="str">
            <v>ZONA 5</v>
          </cell>
          <cell r="C83" t="str">
            <v>GUAYAS</v>
          </cell>
          <cell r="D83" t="str">
            <v>SALITRE</v>
          </cell>
          <cell r="E83" t="str">
            <v xml:space="preserve">CARLOS ARMANDO ROMERO RODAS  Y  VIRGEN DEL CARMEN  UNIDAD EDUCATIVA SALITRE. </v>
          </cell>
          <cell r="F83" t="str">
            <v>(04) 2793388</v>
          </cell>
          <cell r="G83" t="str">
            <v>DIRECTO</v>
          </cell>
          <cell r="H83" t="str">
            <v xml:space="preserve">ROJAS SIGUENZA MARIUXI ALEXANDRA </v>
          </cell>
          <cell r="I83" t="str">
            <v>0996889864</v>
          </cell>
          <cell r="J83" t="str">
            <v>mariuxi.rojas@educacion.gob.ec</v>
          </cell>
          <cell r="K83" t="str">
            <v>NO TIENE</v>
          </cell>
          <cell r="L83" t="str">
            <v>NO TIENE</v>
          </cell>
          <cell r="M83" t="str">
            <v>NO TIENE</v>
          </cell>
          <cell r="N83" t="str">
            <v>NO TIENE</v>
          </cell>
          <cell r="O83" t="str">
            <v>LADY YADIRA</v>
          </cell>
          <cell r="P83" t="str">
            <v>SOLORZANO MORAN</v>
          </cell>
          <cell r="Q83" t="str">
            <v>0996548762</v>
          </cell>
          <cell r="R83" t="str">
            <v>lady.solorzano@educacion.gob.ec</v>
          </cell>
        </row>
        <row r="84">
          <cell r="A84" t="str">
            <v>09D21</v>
          </cell>
          <cell r="B84" t="str">
            <v>ZONA 5</v>
          </cell>
          <cell r="C84" t="str">
            <v>GUAYAS</v>
          </cell>
          <cell r="D84" t="str">
            <v>SAN JACINTO DE YAGUACHI</v>
          </cell>
          <cell r="E84" t="str">
            <v>COLEGIO 21 DE JULIO, CALLE  ABDON CALDERON Y MARCELINO MARIDUEÑA</v>
          </cell>
          <cell r="F84" t="str">
            <v>(04) 2020113 / 2020318</v>
          </cell>
          <cell r="G84" t="str">
            <v>DIRECTO</v>
          </cell>
          <cell r="H84" t="str">
            <v>ANDREA NATALIA BONE LINDAO</v>
          </cell>
          <cell r="I84">
            <v>958918690</v>
          </cell>
          <cell r="J84" t="str">
            <v>andrea.bone@educacion.gob.ec</v>
          </cell>
          <cell r="K84" t="str">
            <v>NO TIENE</v>
          </cell>
          <cell r="L84" t="str">
            <v>NO TIENE</v>
          </cell>
          <cell r="M84" t="str">
            <v>NO TIENE</v>
          </cell>
          <cell r="N84" t="str">
            <v>NO TIENE</v>
          </cell>
          <cell r="O84" t="str">
            <v>MARIA ESCOLASTICA</v>
          </cell>
          <cell r="P84" t="str">
            <v>FRANCO TORRES</v>
          </cell>
          <cell r="Q84" t="str">
            <v>0982673539</v>
          </cell>
          <cell r="R84" t="str">
            <v>mariafrancotorres@hotmail.com</v>
          </cell>
        </row>
        <row r="85">
          <cell r="A85" t="str">
            <v>09D22</v>
          </cell>
          <cell r="B85" t="str">
            <v>ZONA 5</v>
          </cell>
          <cell r="C85" t="str">
            <v>GUAYAS</v>
          </cell>
          <cell r="D85" t="str">
            <v>PLAYAS</v>
          </cell>
          <cell r="E85" t="str">
            <v>CIUDADELA TORBAY  KM 1 1/2 VIA AL MORRO EN LAS INSTALACIONES DEL COLEGIO RASHID TORBAY</v>
          </cell>
          <cell r="F85" t="str">
            <v>(04) 2764099</v>
          </cell>
          <cell r="G85" t="str">
            <v>DIRECTO</v>
          </cell>
          <cell r="H85" t="str">
            <v xml:space="preserve"> VELASCO CAICEDO IVONNE</v>
          </cell>
          <cell r="I85" t="str">
            <v>0988319358</v>
          </cell>
          <cell r="J85" t="str">
            <v>ivonne.caicedo@educacion.gob.ec</v>
          </cell>
          <cell r="K85" t="str">
            <v>NO TIENE</v>
          </cell>
          <cell r="L85" t="str">
            <v>NO TIENE</v>
          </cell>
          <cell r="M85" t="str">
            <v>NO TIENE</v>
          </cell>
          <cell r="N85" t="str">
            <v>NO TIENE</v>
          </cell>
          <cell r="O85" t="str">
            <v>ANDREA SOLEDAD</v>
          </cell>
          <cell r="P85" t="str">
            <v>MOYA LIMAICO</v>
          </cell>
          <cell r="Q85" t="str">
            <v>0987157250</v>
          </cell>
          <cell r="R85" t="str">
            <v>andrea.moya@educacion.gob.ec</v>
          </cell>
        </row>
        <row r="86">
          <cell r="A86" t="str">
            <v>12D01</v>
          </cell>
          <cell r="B86" t="str">
            <v>ZONA 5</v>
          </cell>
          <cell r="C86" t="str">
            <v>LOS RIOS</v>
          </cell>
          <cell r="D86" t="str">
            <v>BABAHOYO – BABA – MONTALVO</v>
          </cell>
          <cell r="E86" t="str">
            <v>GENERAL BARAHONA Y MEJIA</v>
          </cell>
          <cell r="F86" t="str">
            <v>(05) 2733631 / 2730820 / 2736692</v>
          </cell>
          <cell r="G86" t="str">
            <v>DIRECTO</v>
          </cell>
          <cell r="H86" t="str">
            <v>HENRIQUEZ VILLAMAR LUISA MAGADALENA</v>
          </cell>
          <cell r="I86" t="str">
            <v>0993165325</v>
          </cell>
          <cell r="J86" t="str">
            <v>luisa.henriquez@educacion.gob.ec</v>
          </cell>
          <cell r="K86" t="str">
            <v>DENISSE AUXILIADORA</v>
          </cell>
          <cell r="L86" t="str">
            <v>MEDINA VERA</v>
          </cell>
          <cell r="M86" t="str">
            <v>denisse.medina@educacion.gob.ec</v>
          </cell>
          <cell r="N86" t="str">
            <v>0991168754</v>
          </cell>
          <cell r="O86" t="str">
            <v>BRENDA CECILIA</v>
          </cell>
          <cell r="P86" t="str">
            <v>PINO MELENDEZ </v>
          </cell>
          <cell r="Q86" t="str">
            <v>0985912381</v>
          </cell>
          <cell r="R86" t="str">
            <v>ceci2012paz@gmail.com</v>
          </cell>
        </row>
        <row r="87">
          <cell r="A87" t="str">
            <v>12D02</v>
          </cell>
          <cell r="B87" t="str">
            <v>ZONA 5</v>
          </cell>
          <cell r="C87" t="str">
            <v>LOS RIOS</v>
          </cell>
          <cell r="D87" t="str">
            <v>URDANETA – PUEBLO VIEJO</v>
          </cell>
          <cell r="E87" t="str">
            <v>AV. JUSTINO LANDIVAR Y GILBERTO VACA</v>
          </cell>
          <cell r="F87" t="str">
            <v>(05) 2942011</v>
          </cell>
          <cell r="G87" t="str">
            <v>DIRECTO</v>
          </cell>
          <cell r="H87" t="str">
            <v>AGUILAR LIMONES MIRIAN SHIRLEY</v>
          </cell>
          <cell r="I87" t="str">
            <v>0985611819</v>
          </cell>
          <cell r="J87" t="str">
            <v>shirley.aguilar@educacion.gob.ec</v>
          </cell>
          <cell r="K87" t="str">
            <v>NO TIENE</v>
          </cell>
          <cell r="L87" t="str">
            <v xml:space="preserve"> NO TIENE</v>
          </cell>
          <cell r="M87" t="str">
            <v>NO TIENE</v>
          </cell>
          <cell r="N87" t="str">
            <v>NO TIENE</v>
          </cell>
          <cell r="O87" t="str">
            <v>ELVA ENRIQUETA</v>
          </cell>
          <cell r="P87" t="str">
            <v>SANDOVAL TOVAR </v>
          </cell>
          <cell r="Q87" t="str">
            <v>0988050118</v>
          </cell>
          <cell r="R87" t="str">
            <v>tovarsandovalelva@gmail.com </v>
          </cell>
        </row>
        <row r="88">
          <cell r="A88" t="str">
            <v>12D03</v>
          </cell>
          <cell r="B88" t="str">
            <v>ZONA 5</v>
          </cell>
          <cell r="C88" t="str">
            <v>LOS RIOS</v>
          </cell>
          <cell r="D88" t="str">
            <v xml:space="preserve"> MOCACHE-QUEVEDO </v>
          </cell>
          <cell r="E88" t="str">
            <v xml:space="preserve">PARROQUIA SAN CAMILO CALLE HONDURAS URUGUAY Y  EN LAS INSTALACIONES DE LA ESCUELA UNIDAD POPULAR </v>
          </cell>
          <cell r="F88">
            <v>52773392</v>
          </cell>
          <cell r="G88" t="str">
            <v>DIRECTO</v>
          </cell>
          <cell r="H88" t="str">
            <v>LITARDO CAICEDO LILIANA GRACIELA</v>
          </cell>
          <cell r="I88" t="str">
            <v>0993997135 / 0996860573</v>
          </cell>
          <cell r="J88" t="str">
            <v>liliana.litardo@educacion.gob.ec;</v>
          </cell>
          <cell r="K88" t="str">
            <v>NO TIENE</v>
          </cell>
          <cell r="L88" t="str">
            <v>NO TIENE</v>
          </cell>
          <cell r="M88" t="str">
            <v>NO TIENE</v>
          </cell>
          <cell r="N88" t="str">
            <v>NO TIENE</v>
          </cell>
          <cell r="O88" t="str">
            <v>MARIUXI ALEXANDRA</v>
          </cell>
          <cell r="P88" t="str">
            <v>PONCE SANCHEZ</v>
          </cell>
          <cell r="Q88" t="str">
            <v>0984245309</v>
          </cell>
          <cell r="R88" t="str">
            <v>mariuxi.ponce@educacion.gob.ec</v>
          </cell>
        </row>
        <row r="89">
          <cell r="A89" t="str">
            <v>12D04</v>
          </cell>
          <cell r="B89" t="str">
            <v>ZONA 5</v>
          </cell>
          <cell r="C89" t="str">
            <v>LOS RIOS</v>
          </cell>
          <cell r="D89" t="str">
            <v>VENTANAS – QUINSALOMA</v>
          </cell>
          <cell r="E89" t="str">
            <v>AVENIDA SEMINARIO , ENTRE 10 DE AGOSTO Y MALECON(EDIFICIO PASEO DEL RIIO PLANTA ALTA)</v>
          </cell>
          <cell r="F89" t="str">
            <v>(05) 2972558</v>
          </cell>
          <cell r="G89" t="str">
            <v>DIRECTO</v>
          </cell>
          <cell r="H89" t="str">
            <v>GUERRA DUQUE ROSARIO GUADALUPE</v>
          </cell>
          <cell r="I89" t="str">
            <v>0986855773</v>
          </cell>
          <cell r="J89" t="str">
            <v>rosario.guerra@educacion.gob.ec</v>
          </cell>
          <cell r="K89" t="str">
            <v>NO TIENE</v>
          </cell>
          <cell r="L89" t="str">
            <v>NO TIENE</v>
          </cell>
          <cell r="M89" t="str">
            <v>NO TIENE</v>
          </cell>
          <cell r="N89" t="str">
            <v>NO TIENE</v>
          </cell>
          <cell r="O89" t="str">
            <v>IVONNE PILAR</v>
          </cell>
          <cell r="P89" t="str">
            <v>VERA CALDERÓN</v>
          </cell>
          <cell r="Q89" t="str">
            <v>0982774013</v>
          </cell>
          <cell r="R89" t="str">
            <v>Ivonnep.vera@educacion.gob.ec</v>
          </cell>
        </row>
        <row r="90">
          <cell r="A90" t="str">
            <v>12D05</v>
          </cell>
          <cell r="B90" t="str">
            <v>ZONA 5</v>
          </cell>
          <cell r="C90" t="str">
            <v>LOS RIOS</v>
          </cell>
          <cell r="D90" t="str">
            <v>VINCES – PALENQUE</v>
          </cell>
          <cell r="E90" t="str">
            <v>UNIDAD EDUCATIVA 10  DE AGOSTO, ROCAFUERTE Y MAYAICU  POR EL  MALECON ELOY ALFARO</v>
          </cell>
          <cell r="F90" t="str">
            <v>(05) 2792575 / 2792259</v>
          </cell>
          <cell r="G90" t="str">
            <v>DIRECTO</v>
          </cell>
          <cell r="H90" t="str">
            <v xml:space="preserve">JIMENEZ BAJAÑA SAUL ROGELIO </v>
          </cell>
          <cell r="I90" t="str">
            <v>0969358509</v>
          </cell>
          <cell r="J90" t="str">
            <v>saul.jimenez@educacion.gob.ec</v>
          </cell>
          <cell r="K90" t="str">
            <v>NO TIENE</v>
          </cell>
          <cell r="L90" t="str">
            <v>NO TIENE</v>
          </cell>
          <cell r="M90" t="str">
            <v>NO TIENE</v>
          </cell>
          <cell r="N90" t="str">
            <v>NO TIENE</v>
          </cell>
          <cell r="O90" t="str">
            <v xml:space="preserve">LISBETH ROXANA </v>
          </cell>
          <cell r="P90" t="str">
            <v>CARRIEL RAMIREZ</v>
          </cell>
          <cell r="Q90" t="str">
            <v>09988624639</v>
          </cell>
          <cell r="R90" t="str">
            <v>lisbeth.carriel@educacion.gob.ec</v>
          </cell>
        </row>
        <row r="91">
          <cell r="A91" t="str">
            <v>12D06</v>
          </cell>
          <cell r="B91" t="str">
            <v>ZONA 5</v>
          </cell>
          <cell r="C91" t="str">
            <v>LOS RIOS</v>
          </cell>
          <cell r="D91" t="str">
            <v>BUENA FE – VALENCIA</v>
          </cell>
          <cell r="E91" t="str">
            <v xml:space="preserve">ESCUELA BOLIVAR GUARDERAS, CALLE WALTER ROQUE Y EL ALAVA </v>
          </cell>
          <cell r="F91" t="str">
            <v>(05) 2950492 - 2951410</v>
          </cell>
          <cell r="G91" t="str">
            <v>DIRECTO</v>
          </cell>
          <cell r="H91" t="str">
            <v xml:space="preserve">PINARGOTE GUERRA MIRIAN GABRIELA  </v>
          </cell>
          <cell r="I91" t="str">
            <v>0984026708</v>
          </cell>
          <cell r="J91" t="str">
            <v>miriang.pinargote@educacion.gob.ec</v>
          </cell>
          <cell r="K91" t="str">
            <v>NO TIENE</v>
          </cell>
          <cell r="L91" t="str">
            <v>NO TIENE</v>
          </cell>
          <cell r="M91" t="str">
            <v>NO TIENE</v>
          </cell>
          <cell r="N91" t="str">
            <v>NO TIENE</v>
          </cell>
          <cell r="O91" t="str">
            <v>DENIS ALEXANDRA</v>
          </cell>
          <cell r="P91" t="str">
            <v>SANDOYA OYOLA</v>
          </cell>
          <cell r="Q91" t="str">
            <v>0979571324</v>
          </cell>
          <cell r="R91" t="str">
            <v>denis.sandoya@educacion.gob.ec</v>
          </cell>
        </row>
        <row r="92">
          <cell r="A92" t="str">
            <v>20D01</v>
          </cell>
          <cell r="B92" t="str">
            <v>ZONA 5</v>
          </cell>
          <cell r="C92" t="str">
            <v>GALAPAGOS</v>
          </cell>
          <cell r="D92" t="str">
            <v>SAN CRISTOBAL – ISABELA – SANTA CRUZ</v>
          </cell>
          <cell r="E92" t="str">
            <v>AV. ALBERTO SPENCER  Y RAMON UNAMUNO</v>
          </cell>
          <cell r="F92" t="str">
            <v>(05) 2521861 / 3010599 / 2521800 / 2521861 / 2520060</v>
          </cell>
          <cell r="G92" t="str">
            <v>DIRECTO</v>
          </cell>
          <cell r="H92" t="str">
            <v>MONTEROS CABEZAS ENMA MARISOL</v>
          </cell>
          <cell r="I92" t="str">
            <v>0993784954</v>
          </cell>
          <cell r="J92" t="str">
            <v>emma.monteros@educacion.gob.ec</v>
          </cell>
          <cell r="K92" t="str">
            <v>NO TIENE</v>
          </cell>
          <cell r="L92" t="str">
            <v>NO TIENE</v>
          </cell>
          <cell r="M92" t="str">
            <v>NO TIENE</v>
          </cell>
          <cell r="N92" t="str">
            <v>NO TIENE</v>
          </cell>
          <cell r="O92" t="str">
            <v>SILVIA VANESSA</v>
          </cell>
          <cell r="P92" t="str">
            <v>ZAMBRANO ZAMORA</v>
          </cell>
          <cell r="Q92" t="str">
            <v>0985321215</v>
          </cell>
          <cell r="R92" t="str">
            <v>svanessitazambrano@gmail.com</v>
          </cell>
        </row>
        <row r="93">
          <cell r="A93" t="str">
            <v>24D01</v>
          </cell>
          <cell r="B93" t="str">
            <v>ZONA 5</v>
          </cell>
          <cell r="C93" t="str">
            <v>SANTA ELENA</v>
          </cell>
          <cell r="D93" t="str">
            <v>SANTA ELENA</v>
          </cell>
          <cell r="E93" t="str">
            <v>AV. FRANCISCO PIZARRO, VIA BALLENITA, FRENTE A LA ESCUELA 24 DE JULIO</v>
          </cell>
          <cell r="F93" t="str">
            <v>(04) 2943800 / 2943801 / 2943802</v>
          </cell>
          <cell r="G93" t="str">
            <v>DIRECTO</v>
          </cell>
          <cell r="H93" t="str">
            <v>CASTILLO BELTRÁN FLAVIO OSWALDO</v>
          </cell>
          <cell r="I93" t="str">
            <v>'0986524719</v>
          </cell>
          <cell r="J93" t="str">
            <v>flavio.castillo@educacion.gob.ec;</v>
          </cell>
          <cell r="K93" t="str">
            <v>NO TIENE</v>
          </cell>
          <cell r="L93" t="str">
            <v>NO TIENE</v>
          </cell>
          <cell r="M93" t="str">
            <v>NO TIENE</v>
          </cell>
          <cell r="N93" t="str">
            <v>NO TIENE</v>
          </cell>
          <cell r="O93" t="str">
            <v>XIMENA ALEXANDRA</v>
          </cell>
          <cell r="P93" t="str">
            <v>DOMINGUEZ RUIZ</v>
          </cell>
          <cell r="Q93" t="str">
            <v>0994594080</v>
          </cell>
          <cell r="R93" t="str">
            <v>ximena.dominguez@educacion.gob.ec</v>
          </cell>
        </row>
        <row r="94">
          <cell r="A94" t="str">
            <v>24D02</v>
          </cell>
          <cell r="B94" t="str">
            <v>ZONA 5</v>
          </cell>
          <cell r="C94" t="str">
            <v>SANTA ELENA</v>
          </cell>
          <cell r="D94" t="str">
            <v>LA LIBERTAD – SALINAS</v>
          </cell>
          <cell r="E94" t="str">
            <v>CANTON LA LIBERTAD, CALLE10 Av.. 5 Y 7  JUNTO AL COLEGIO DR. LUIS AVILES</v>
          </cell>
          <cell r="F94" t="str">
            <v>(04) 2787277 / 2787117</v>
          </cell>
          <cell r="G94" t="str">
            <v>DIRECTO</v>
          </cell>
          <cell r="H94" t="str">
            <v>LOLIN PARRAGA GRACE ADRIANA</v>
          </cell>
          <cell r="I94" t="str">
            <v>0983890400</v>
          </cell>
          <cell r="J94" t="str">
            <v>grace.lolin@educacion.gob.ec</v>
          </cell>
          <cell r="K94" t="str">
            <v>NO TIENE</v>
          </cell>
          <cell r="L94" t="str">
            <v>NO TIENE</v>
          </cell>
          <cell r="M94" t="str">
            <v>NO TIENE</v>
          </cell>
          <cell r="N94" t="str">
            <v>NO TIENE</v>
          </cell>
          <cell r="O94" t="str">
            <v>HIDALGO FRANCISCO</v>
          </cell>
          <cell r="P94" t="str">
            <v>CRUZ CRUZ</v>
          </cell>
          <cell r="Q94" t="str">
            <v>0982769508</v>
          </cell>
          <cell r="R94" t="str">
            <v>hidalgo.cruz@educacion.gob.ec</v>
          </cell>
        </row>
        <row r="95">
          <cell r="A95" t="str">
            <v>ZONA 6</v>
          </cell>
        </row>
        <row r="96">
          <cell r="A96" t="str">
            <v>01D01</v>
          </cell>
          <cell r="B96" t="str">
            <v>ZONA 6</v>
          </cell>
          <cell r="C96" t="str">
            <v>AZUAY</v>
          </cell>
          <cell r="D96" t="str">
            <v>CUENCA NORTE 1</v>
          </cell>
          <cell r="E96" t="str">
            <v>CALLE LARGA Y HUAYNACAPAC - EDIFICIO DEL  BANCO CENTRAL - TERCER PISO</v>
          </cell>
          <cell r="F96" t="str">
            <v>(07) 2842516 - 2842517 - 2842557</v>
          </cell>
          <cell r="G96" t="str">
            <v>DIRECTO</v>
          </cell>
          <cell r="H96" t="str">
            <v>SANCHEZ PINOS GUSTAVO FERNANDO</v>
          </cell>
          <cell r="I96">
            <v>984343604</v>
          </cell>
          <cell r="J96" t="str">
            <v>fernando.sanchez@educacion.gob.ec</v>
          </cell>
          <cell r="K96" t="str">
            <v>EVA YOLANDA</v>
          </cell>
          <cell r="L96" t="str">
            <v>YUNGA JUELA</v>
          </cell>
          <cell r="M96" t="str">
            <v>eva.yunga@educacion.gob.ec</v>
          </cell>
          <cell r="N96" t="str">
            <v>0995288187</v>
          </cell>
          <cell r="O96" t="str">
            <v>SANDRA EULALIA</v>
          </cell>
          <cell r="P96" t="str">
            <v>TORRES CISNEROS</v>
          </cell>
          <cell r="Q96" t="str">
            <v>0958870743</v>
          </cell>
          <cell r="R96" t="str">
            <v>sandraeulaliatorresc@yahoo.es</v>
          </cell>
        </row>
        <row r="97">
          <cell r="A97" t="str">
            <v>01D02</v>
          </cell>
          <cell r="B97" t="str">
            <v>ZONA 6</v>
          </cell>
          <cell r="C97" t="str">
            <v>AZUAY</v>
          </cell>
          <cell r="D97" t="str">
            <v>CUENCA 2</v>
          </cell>
          <cell r="E97" t="str">
            <v>BOLIVAR 1071 ENTRE  GENERAL TORRES Y PADRE AGUIRRE</v>
          </cell>
          <cell r="F97" t="str">
            <v>072835120   - 027837840</v>
          </cell>
          <cell r="G97" t="str">
            <v>DIRECTO</v>
          </cell>
          <cell r="H97" t="str">
            <v xml:space="preserve">ABRIL NARANJO MAGDALENA DE LA NUBE </v>
          </cell>
          <cell r="I97" t="str">
            <v>0995626983</v>
          </cell>
          <cell r="J97" t="str">
            <v>magdalenabril58@hotmail.com</v>
          </cell>
          <cell r="K97" t="str">
            <v>DOLORES PATRICIA</v>
          </cell>
          <cell r="L97" t="str">
            <v>FAJARDO BRAVO</v>
          </cell>
          <cell r="M97" t="str">
            <v>patricia.fajardo@educacion.gob.ec</v>
          </cell>
          <cell r="N97" t="str">
            <v>0995752603</v>
          </cell>
          <cell r="O97" t="str">
            <v xml:space="preserve"> SONIA KATALINA </v>
          </cell>
          <cell r="P97" t="str">
            <v>QUEZADA CELLERI</v>
          </cell>
          <cell r="Q97" t="str">
            <v>0989173047</v>
          </cell>
          <cell r="R97" t="str">
            <v>sonia.quezadac@educacion.gob.ec</v>
          </cell>
        </row>
        <row r="98">
          <cell r="A98" t="str">
            <v>01D03</v>
          </cell>
          <cell r="B98" t="str">
            <v>ZONA 6</v>
          </cell>
          <cell r="C98" t="str">
            <v>AZUAY</v>
          </cell>
          <cell r="D98" t="str">
            <v>SANTA ISABEL – GIRON – PUCARA 
 SAN FERNANDO</v>
          </cell>
          <cell r="E98" t="str">
            <v>CALLE ISAURO RODRIGUEZ JUNTO AL SINDICATO DE CHOFERES</v>
          </cell>
          <cell r="F98" t="str">
            <v>(07) 2270019 / 2270015</v>
          </cell>
          <cell r="G98" t="str">
            <v>DIRECTO</v>
          </cell>
          <cell r="H98" t="str">
            <v>CELLERI ORDOÑEZ GUSTAVO FERNANDO</v>
          </cell>
          <cell r="I98">
            <v>992908200</v>
          </cell>
          <cell r="J98" t="str">
            <v>gustavo.celleri@educacion.gob.ec</v>
          </cell>
          <cell r="K98" t="str">
            <v>IRENE GEORGINA</v>
          </cell>
          <cell r="L98" t="str">
            <v>PANDO ENCALADA</v>
          </cell>
          <cell r="M98" t="str">
            <v>irene.pando@educacion.gob.ec</v>
          </cell>
          <cell r="N98">
            <v>990531425</v>
          </cell>
          <cell r="O98" t="str">
            <v>CECILIA BEATRIZ</v>
          </cell>
          <cell r="P98" t="str">
            <v>PASATO CADME</v>
          </cell>
          <cell r="Q98" t="str">
            <v>0981071610</v>
          </cell>
          <cell r="R98" t="str">
            <v>cecilia.pasato@educacion.gob.ec</v>
          </cell>
        </row>
        <row r="99">
          <cell r="A99" t="str">
            <v>01D04</v>
          </cell>
          <cell r="B99" t="str">
            <v>ZONA 6</v>
          </cell>
          <cell r="C99" t="str">
            <v>AZUAY</v>
          </cell>
          <cell r="D99" t="str">
            <v>GUALACEO – CHORDELEG</v>
          </cell>
          <cell r="E99" t="str">
            <v>DAVILA CHICA Y MARIETA VASQUEZ SECTOR EL CANVARIO (COLEGIO TECNICO GUALASEO)</v>
          </cell>
          <cell r="F99" t="str">
            <v>072258295 - 072258795-072258773</v>
          </cell>
          <cell r="G99" t="str">
            <v>DIRECTO</v>
          </cell>
          <cell r="H99" t="str">
            <v>QUILAMBAQUI TENESACA JOSE ALEJANDRO</v>
          </cell>
          <cell r="I99" t="str">
            <v xml:space="preserve">0998668380
</v>
          </cell>
          <cell r="J99" t="str">
            <v>jose.quilambaqui@educacion.gob.ec</v>
          </cell>
          <cell r="K99" t="str">
            <v>NO TIENE</v>
          </cell>
          <cell r="L99" t="str">
            <v>NO TIENE</v>
          </cell>
          <cell r="M99" t="str">
            <v>NO TIENE</v>
          </cell>
          <cell r="N99" t="str">
            <v>NO TIENE</v>
          </cell>
          <cell r="O99" t="str">
            <v>PETITA ESPERANZA</v>
          </cell>
          <cell r="P99" t="str">
            <v>SALAMEA PESANTES</v>
          </cell>
          <cell r="Q99" t="str">
            <v>09930602267</v>
          </cell>
          <cell r="R99" t="str">
            <v>pepita.salamea@educacion.gob.ec</v>
          </cell>
        </row>
        <row r="100">
          <cell r="A100" t="str">
            <v>01D05</v>
          </cell>
          <cell r="B100" t="str">
            <v>ZONA 6</v>
          </cell>
          <cell r="C100" t="str">
            <v>AZUAY</v>
          </cell>
          <cell r="D100" t="str">
            <v>NABON – OÑA</v>
          </cell>
          <cell r="E100" t="str">
            <v>PANAMERICANA SUR, LA PAZ - CANTON (NABON) AZUAY (VIA A LOJA - CASERIO LA PAZ)</v>
          </cell>
          <cell r="F100" t="str">
            <v>073012766-073050109</v>
          </cell>
          <cell r="G100" t="str">
            <v>DIRECTO</v>
          </cell>
          <cell r="H100" t="str">
            <v>HERAS VARGAS NERY GEOVANI</v>
          </cell>
          <cell r="I100">
            <v>989226230</v>
          </cell>
          <cell r="J100" t="str">
            <v>nery.heras@educacion.gob.ec</v>
          </cell>
          <cell r="K100" t="str">
            <v xml:space="preserve">ELSA CATALINA </v>
          </cell>
          <cell r="L100" t="str">
            <v>CASTRO PORTILLO</v>
          </cell>
          <cell r="M100" t="str">
            <v>catacafp@yahoo.es</v>
          </cell>
          <cell r="N100" t="str">
            <v>0985767716</v>
          </cell>
          <cell r="O100" t="str">
            <v xml:space="preserve">MARIA ALICIA </v>
          </cell>
          <cell r="P100" t="str">
            <v>UREÑA UREÑA</v>
          </cell>
          <cell r="Q100" t="str">
            <v>0959421481</v>
          </cell>
          <cell r="R100" t="str">
            <v>alicia.urena@educacion.gob.ec</v>
          </cell>
        </row>
        <row r="101">
          <cell r="A101" t="str">
            <v>01D06</v>
          </cell>
          <cell r="B101" t="str">
            <v>ZONA 6</v>
          </cell>
          <cell r="C101" t="str">
            <v>AZUAY</v>
          </cell>
          <cell r="D101" t="str">
            <v>PAUTE–EL PAN– GUACHAPALA– SEVILLA DE ORO</v>
          </cell>
          <cell r="E101" t="str">
            <v xml:space="preserve">LUNTUR Y GONZALO COBOS                                                                                          ( FRENTE A UNIDAD EDUCATIVA TEMPORAL CIUDAD DE PAUTE ) </v>
          </cell>
          <cell r="F101" t="str">
            <v>072509141/ 072509177</v>
          </cell>
          <cell r="G101" t="str">
            <v>DIRECTO</v>
          </cell>
          <cell r="H101" t="str">
            <v>ORDOÑEZ RAMÓN JOSÉ RODRIGO</v>
          </cell>
          <cell r="I101" t="str">
            <v>0992365826</v>
          </cell>
          <cell r="J101" t="str">
            <v>jose.ordonez@educacion.gob.ec</v>
          </cell>
          <cell r="K101" t="str">
            <v>NO TIENE</v>
          </cell>
          <cell r="L101" t="str">
            <v>NO TIENE</v>
          </cell>
          <cell r="M101" t="str">
            <v>NO TIENE</v>
          </cell>
          <cell r="N101" t="str">
            <v>NO TIENE</v>
          </cell>
          <cell r="O101" t="str">
            <v>ALICIA CONSEPCION</v>
          </cell>
          <cell r="P101" t="str">
            <v>CONTRERAS CONTRERAS</v>
          </cell>
          <cell r="Q101" t="str">
            <v>0994934258</v>
          </cell>
          <cell r="R101" t="str">
            <v>alicia.contreras@educacion.gob.ec</v>
          </cell>
        </row>
        <row r="102">
          <cell r="A102" t="str">
            <v>01D07</v>
          </cell>
          <cell r="B102" t="str">
            <v>ZONA 6</v>
          </cell>
          <cell r="C102" t="str">
            <v>AZUAY</v>
          </cell>
          <cell r="D102" t="str">
            <v>CAMILO PONCE ENRIQUEZ</v>
          </cell>
          <cell r="E102" t="str">
            <v xml:space="preserve">CALLES ELOY BARROS Y JUAN MALDONADO BARRIO MANANTIAL </v>
          </cell>
          <cell r="F102" t="str">
            <v>07 2430-195 / 07 2430 -113</v>
          </cell>
          <cell r="G102" t="str">
            <v>DIRECTO</v>
          </cell>
          <cell r="H102" t="str">
            <v>BARRETO ARIAS CARMEN RAQUEL</v>
          </cell>
          <cell r="I102">
            <v>984329509</v>
          </cell>
          <cell r="J102" t="str">
            <v>raquel.barreto@educacion.gob.ec</v>
          </cell>
          <cell r="K102" t="str">
            <v>NO TIENE</v>
          </cell>
          <cell r="L102" t="str">
            <v>NO TIENE</v>
          </cell>
          <cell r="M102" t="str">
            <v>NO TIENE</v>
          </cell>
          <cell r="N102" t="str">
            <v>0989873146</v>
          </cell>
          <cell r="O102" t="str">
            <v>GERTRUDYS EMERITA</v>
          </cell>
          <cell r="P102" t="str">
            <v>PULLA ZHIMNAY</v>
          </cell>
          <cell r="Q102" t="str">
            <v>0986319650</v>
          </cell>
          <cell r="R102" t="str">
            <v>emerita.pulla@educacion.gob.ec</v>
          </cell>
        </row>
        <row r="103">
          <cell r="A103" t="str">
            <v>01D08</v>
          </cell>
          <cell r="B103" t="str">
            <v>ZONA 6</v>
          </cell>
          <cell r="C103" t="str">
            <v>AZUAY</v>
          </cell>
          <cell r="D103" t="str">
            <v>SIGSIG</v>
          </cell>
          <cell r="E103" t="str">
            <v>CALLE LUIS RODRIGUEZ  Y AV. KENEDDY                                                                ( JUNTO A LA PLANTA ADMINISTRATIVA DE LA UNIDAD EDUCATIVA SIGSIG )</v>
          </cell>
          <cell r="F103" t="str">
            <v>072266929/072267644</v>
          </cell>
          <cell r="G103" t="str">
            <v>DIRECTO</v>
          </cell>
          <cell r="H103" t="str">
            <v>TORRES VICUÑA EDGAR SEVERO</v>
          </cell>
          <cell r="I103">
            <v>993348966</v>
          </cell>
          <cell r="J103" t="str">
            <v>severo.torres@educacion.gob.ec</v>
          </cell>
          <cell r="K103" t="str">
            <v>NO TIENE</v>
          </cell>
          <cell r="L103" t="str">
            <v>NO TIENE</v>
          </cell>
          <cell r="M103" t="str">
            <v>NO TIENE</v>
          </cell>
          <cell r="N103" t="str">
            <v>NO TIENE</v>
          </cell>
          <cell r="O103" t="str">
            <v>MAYRA FABIOLA</v>
          </cell>
          <cell r="P103" t="str">
            <v xml:space="preserve">BAJAÑA ORELLANA </v>
          </cell>
          <cell r="Q103" t="str">
            <v>0999926183</v>
          </cell>
          <cell r="R103" t="str">
            <v>mayra.bajana@educacion.gob.ec</v>
          </cell>
        </row>
        <row r="104">
          <cell r="A104" t="str">
            <v>03D01</v>
          </cell>
          <cell r="B104" t="str">
            <v>ZONA 6</v>
          </cell>
          <cell r="C104" t="str">
            <v>CAÑAR</v>
          </cell>
          <cell r="D104" t="str">
            <v>AZOGUES – BIBLIAN – DELEG</v>
          </cell>
          <cell r="E104" t="str">
            <v>LUIS CORDERO Y SOLANO ESQUINA</v>
          </cell>
          <cell r="F104" t="str">
            <v>(07) 2247730 / 2243411 / 2240431 / 2244343 / 2240222</v>
          </cell>
          <cell r="G104" t="str">
            <v>DIRECTO</v>
          </cell>
          <cell r="H104" t="str">
            <v>ALARCON JARA JORGE RENATO</v>
          </cell>
          <cell r="I104">
            <v>983379413</v>
          </cell>
          <cell r="J104" t="str">
            <v>renato.alarcon@educacion.gob.ec</v>
          </cell>
          <cell r="K104" t="str">
            <v>NO TIENE</v>
          </cell>
          <cell r="L104" t="str">
            <v>NO TIENE</v>
          </cell>
          <cell r="M104" t="str">
            <v>NO TIENE</v>
          </cell>
          <cell r="N104" t="str">
            <v>NO TIENE</v>
          </cell>
          <cell r="O104" t="str">
            <v>ALEXANDRA DEL CARMEN</v>
          </cell>
          <cell r="P104" t="str">
            <v>BRIONES TRELLES</v>
          </cell>
          <cell r="Q104" t="str">
            <v>0984916141</v>
          </cell>
          <cell r="R104" t="str">
            <v>carmen.briones@educacion.gob.ec</v>
          </cell>
        </row>
        <row r="105">
          <cell r="A105" t="str">
            <v>03D02</v>
          </cell>
          <cell r="B105" t="str">
            <v>ZONA 6</v>
          </cell>
          <cell r="C105" t="str">
            <v>CAÑAR</v>
          </cell>
          <cell r="D105" t="str">
            <v>CAÑAR – EL TAMBO – SUSCAL</v>
          </cell>
          <cell r="E105" t="str">
            <v>JAVIERA NIETO Y 24 DE MAYO (JUNTO A LA IGLESIA SAN CLEMENTE)</v>
          </cell>
          <cell r="F105" t="str">
            <v>(07) 2235828 / 2236794</v>
          </cell>
          <cell r="G105" t="str">
            <v>DIRECTO</v>
          </cell>
          <cell r="H105" t="str">
            <v>SOLANO FALCON PEDRO MARIA</v>
          </cell>
          <cell r="I105" t="str">
            <v>0992862229</v>
          </cell>
          <cell r="J105" t="str">
            <v>pedro.solano@educacion.gob.ec</v>
          </cell>
          <cell r="K105" t="str">
            <v>PRICILA SOLEDAD</v>
          </cell>
          <cell r="L105" t="str">
            <v>GARATE ANDRADE</v>
          </cell>
          <cell r="M105" t="str">
            <v>pricila.garate@educacion.gob.ec</v>
          </cell>
          <cell r="N105" t="str">
            <v>0995259998</v>
          </cell>
          <cell r="O105" t="str">
            <v>ROSA MERCEDES</v>
          </cell>
          <cell r="P105" t="str">
            <v>VALDEZ CALLE</v>
          </cell>
          <cell r="Q105" t="str">
            <v>0984131194</v>
          </cell>
          <cell r="R105" t="str">
            <v>rosa.valdez@educacion.gob.ec</v>
          </cell>
        </row>
        <row r="106">
          <cell r="A106" t="str">
            <v>03D03</v>
          </cell>
          <cell r="B106" t="str">
            <v>ZONA 6</v>
          </cell>
          <cell r="C106" t="str">
            <v>CAÑAR</v>
          </cell>
          <cell r="D106" t="str">
            <v>LA TRONCAL</v>
          </cell>
          <cell r="E106" t="str">
            <v>AV. 25 DE AGOSTO Y 12AVA ESTE-KM 72 JUNTO A LA SUBJEFATURA DE TRANSITO</v>
          </cell>
          <cell r="F106" t="str">
            <v>(07) 2422403 / 2421931 / 2421927 / 3019074</v>
          </cell>
          <cell r="G106" t="str">
            <v>DIRECTO</v>
          </cell>
          <cell r="H106" t="str">
            <v>SIGUENCIA SANTANDER SILVIA IRLANDA</v>
          </cell>
          <cell r="I106">
            <v>984736928</v>
          </cell>
          <cell r="J106" t="str">
            <v>irlanda.siguencia@educacion.gob.ec</v>
          </cell>
          <cell r="K106" t="str">
            <v>NO TIENE</v>
          </cell>
          <cell r="L106" t="str">
            <v>NO TIENE</v>
          </cell>
          <cell r="M106" t="str">
            <v>NO TIENE</v>
          </cell>
          <cell r="N106" t="str">
            <v>NO TIENE</v>
          </cell>
          <cell r="O106" t="str">
            <v>MARTHA JAQUELINE</v>
          </cell>
          <cell r="P106" t="str">
            <v>ZHUMI CASTRO</v>
          </cell>
          <cell r="Q106" t="str">
            <v>0997216378</v>
          </cell>
          <cell r="R106" t="str">
            <v>martha.zhumi@educacion.gob.ec</v>
          </cell>
        </row>
        <row r="107">
          <cell r="A107" t="str">
            <v>14D01</v>
          </cell>
          <cell r="B107" t="str">
            <v>ZONA 6</v>
          </cell>
          <cell r="C107" t="str">
            <v>MORONA SANTIAGO</v>
          </cell>
          <cell r="D107" t="str">
            <v>MORONA</v>
          </cell>
          <cell r="E107" t="str">
            <v>CALLE 24 DE MAYO ENTRE SIMON BOLIVAR  Y MARISCAL SUCRE</v>
          </cell>
          <cell r="F107" t="str">
            <v>(07) 2700147 / 2700051 / 2701805</v>
          </cell>
          <cell r="G107" t="str">
            <v>DIRECTO</v>
          </cell>
          <cell r="H107" t="str">
            <v xml:space="preserve"> CASTRO ROGERÓN JUAN DIEGO</v>
          </cell>
          <cell r="I107">
            <v>999521471</v>
          </cell>
          <cell r="J107" t="str">
            <v>juand.castro@educacion.gob.ec</v>
          </cell>
          <cell r="K107" t="str">
            <v>NO TIENE</v>
          </cell>
          <cell r="L107" t="str">
            <v>NO TIENE</v>
          </cell>
          <cell r="M107" t="str">
            <v>NO TIENE</v>
          </cell>
          <cell r="N107" t="str">
            <v>NO TIENE</v>
          </cell>
          <cell r="O107" t="str">
            <v>NORMA GRACIELA</v>
          </cell>
          <cell r="P107" t="str">
            <v>RIVADENEIRA ZABALA</v>
          </cell>
          <cell r="Q107" t="str">
            <v>0982701806</v>
          </cell>
          <cell r="R107" t="str">
            <v>norma.rivadeneira@educacion.gob.ec</v>
          </cell>
        </row>
        <row r="108">
          <cell r="A108" t="str">
            <v>14D02</v>
          </cell>
          <cell r="B108" t="str">
            <v>ZONA 6</v>
          </cell>
          <cell r="C108" t="str">
            <v>MORONA SANTIAGO</v>
          </cell>
          <cell r="D108" t="str">
            <v>HUAMBOYA – PABLO SEXTO</v>
          </cell>
          <cell r="E108" t="str">
            <v>AV. 3 DE NOVIEMBRE Y EUGENIO ESPEJO (FRETE A LA IGLESIA CENTRAL)</v>
          </cell>
          <cell r="F108" t="str">
            <v>(07) 2765170 / 2765197</v>
          </cell>
          <cell r="G108" t="str">
            <v>DIRECTO</v>
          </cell>
          <cell r="H108" t="str">
            <v>BALSECA VILLACRES JOHNNY MAURICIO</v>
          </cell>
          <cell r="I108" t="str">
            <v>0983514787</v>
          </cell>
          <cell r="J108" t="str">
            <v>johnny.balseca@educacion.gob.ec</v>
          </cell>
          <cell r="K108" t="str">
            <v>HOMAYDA JIANNET</v>
          </cell>
          <cell r="L108" t="str">
            <v>MAYANCELA CAIZAN</v>
          </cell>
          <cell r="M108" t="str">
            <v>homayda.mayancela@educacion.gob.ec</v>
          </cell>
          <cell r="N108" t="str">
            <v>0989461260</v>
          </cell>
          <cell r="O108" t="str">
            <v>MARIA TRANCITO</v>
          </cell>
          <cell r="P108" t="str">
            <v>GUALANCAÑAY GUALANCAÑAY</v>
          </cell>
          <cell r="Q108" t="str">
            <v>0989870854</v>
          </cell>
          <cell r="R108" t="str">
            <v>trancito.gualancanay@educacion.gob.ec</v>
          </cell>
        </row>
        <row r="109">
          <cell r="A109" t="str">
            <v>14D03</v>
          </cell>
          <cell r="B109" t="str">
            <v>ZONA 6</v>
          </cell>
          <cell r="C109" t="str">
            <v>MORONA SANTIAGO</v>
          </cell>
          <cell r="D109" t="str">
            <v>SUCUA – LOGROÑO</v>
          </cell>
          <cell r="E109" t="str">
            <v>MARIA TRONCATTI Y  CARLOS JULIO AROSEMENA MONROY</v>
          </cell>
          <cell r="F109" t="str">
            <v>(07) 2742378 / 2741767</v>
          </cell>
          <cell r="G109" t="str">
            <v>DIRECTO</v>
          </cell>
          <cell r="H109" t="str">
            <v>MIRANDA DELGADO WILFRIDO RAMIRO</v>
          </cell>
          <cell r="I109">
            <v>985975151</v>
          </cell>
          <cell r="J109" t="str">
            <v>ramiro.miranda@educacion.gob.ec</v>
          </cell>
          <cell r="K109" t="str">
            <v>NO TIENE</v>
          </cell>
          <cell r="L109" t="str">
            <v>NO TIENE</v>
          </cell>
          <cell r="M109" t="str">
            <v>NO TIENE</v>
          </cell>
          <cell r="N109" t="str">
            <v>NO TIENE</v>
          </cell>
          <cell r="O109" t="str">
            <v>MABEL DELIA</v>
          </cell>
          <cell r="P109" t="str">
            <v>UTITIAJ ANKUASH MABEL DELIA</v>
          </cell>
          <cell r="Q109" t="str">
            <v>0985587698</v>
          </cell>
          <cell r="R109" t="str">
            <v>mabel.utitiaj@educacion.gob.ec</v>
          </cell>
        </row>
        <row r="110">
          <cell r="A110" t="str">
            <v>14D04</v>
          </cell>
          <cell r="B110" t="str">
            <v>ZONA 6</v>
          </cell>
          <cell r="C110" t="str">
            <v>MORONA SANTIAGO</v>
          </cell>
          <cell r="D110" t="str">
            <v>GUALAQUIZA – SAN JUAN BOSCO</v>
          </cell>
          <cell r="E110" t="str">
            <v xml:space="preserve">ROSENDO ALVEAR Y VICENTE VÉLEZ  </v>
          </cell>
          <cell r="F110" t="str">
            <v>072780-760/ 072781-364</v>
          </cell>
          <cell r="G110" t="str">
            <v>DIRECTO</v>
          </cell>
          <cell r="H110" t="str">
            <v>CALVA ROMERO WILLAN SEGUNDO</v>
          </cell>
          <cell r="I110" t="str">
            <v>0969399678</v>
          </cell>
          <cell r="J110" t="str">
            <v>willan.calva@educacion.gob.ec</v>
          </cell>
          <cell r="K110" t="str">
            <v>NO TIENE</v>
          </cell>
          <cell r="L110" t="str">
            <v>NO TIENE</v>
          </cell>
          <cell r="M110" t="str">
            <v>NO TIENE</v>
          </cell>
          <cell r="N110" t="str">
            <v>NO TIENE</v>
          </cell>
          <cell r="O110" t="str">
            <v>IRENE GABRIELA</v>
          </cell>
          <cell r="P110" t="str">
            <v>JIMENEZ CARCHIPULLA</v>
          </cell>
          <cell r="Q110" t="str">
            <v>0967845883</v>
          </cell>
          <cell r="R110" t="str">
            <v>irene.jimenez@educacion.gob.ec</v>
          </cell>
        </row>
        <row r="111">
          <cell r="A111" t="str">
            <v>14D05</v>
          </cell>
          <cell r="B111" t="str">
            <v>ZONA 6</v>
          </cell>
          <cell r="C111" t="str">
            <v>MORONA SANTIAGO</v>
          </cell>
          <cell r="D111" t="str">
            <v>TAISHA</v>
          </cell>
          <cell r="E111" t="str">
            <v>AV. SHACAIN Y ETZA FRENTE AL COLISEO 29 DE JUNIO</v>
          </cell>
          <cell r="F111" t="str">
            <v>(07) 3111153 / 3900050</v>
          </cell>
          <cell r="G111" t="str">
            <v>DIRECTO</v>
          </cell>
          <cell r="H111" t="str">
            <v>TSAMARAINT SANTIAK SHUNTA RUBEN YANSALIO</v>
          </cell>
          <cell r="I111" t="str">
            <v>0996999554</v>
          </cell>
          <cell r="J111" t="str">
            <v>shunta.tsamaraint@educacion.gob.ec</v>
          </cell>
          <cell r="K111" t="str">
            <v>DORIS LASTENIA</v>
          </cell>
          <cell r="L111" t="str">
            <v>AGUINDA ALVARADO.</v>
          </cell>
          <cell r="M111" t="str">
            <v>doris.aguinda@educacion.gob.ec</v>
          </cell>
          <cell r="N111" t="str">
            <v>0999097651</v>
          </cell>
          <cell r="O111" t="str">
            <v>DORIS LASTENIA</v>
          </cell>
          <cell r="P111" t="str">
            <v>AGUINDA ALVARADO.</v>
          </cell>
          <cell r="Q111" t="str">
            <v>0999097651</v>
          </cell>
          <cell r="R111" t="str">
            <v>doris.aguinda@educacion.gob.ec</v>
          </cell>
        </row>
        <row r="112">
          <cell r="A112" t="str">
            <v>14D06</v>
          </cell>
          <cell r="B112" t="str">
            <v>ZONA 6</v>
          </cell>
          <cell r="C112" t="str">
            <v>MORONA SANTIAGO</v>
          </cell>
          <cell r="D112" t="str">
            <v>LIMON INDANZA - SANTIAGO - TIWINTZA</v>
          </cell>
          <cell r="E112" t="str">
            <v>GENRAL PLAZA-LIMON INDANZA-MORONA SANTIAGO</v>
          </cell>
          <cell r="F112" t="str">
            <v>(07) 2771263 / 2771272 / 2771315 / 277131</v>
          </cell>
          <cell r="G112" t="str">
            <v>DIRECTO</v>
          </cell>
          <cell r="H112" t="str">
            <v>PELAEZ AREVALO HENRY PATRICIO</v>
          </cell>
          <cell r="I112" t="str">
            <v>0991347585</v>
          </cell>
          <cell r="J112" t="str">
            <v>henry.pelaez@educacion.gob.ec</v>
          </cell>
          <cell r="K112" t="str">
            <v>NO TIENE</v>
          </cell>
          <cell r="L112" t="str">
            <v>NO TIENE</v>
          </cell>
          <cell r="M112" t="str">
            <v>NO TIENE</v>
          </cell>
          <cell r="N112" t="str">
            <v>NO TIENE</v>
          </cell>
          <cell r="O112" t="str">
            <v xml:space="preserve">JENNY LUCIA </v>
          </cell>
          <cell r="P112" t="str">
            <v xml:space="preserve">CARDENAS PIÑA </v>
          </cell>
          <cell r="Q112" t="str">
            <v>0967172386</v>
          </cell>
          <cell r="R112" t="str">
            <v>lucia.cardenasp@educacion.gob.ec</v>
          </cell>
        </row>
        <row r="113">
          <cell r="A113" t="str">
            <v>ZONA 7</v>
          </cell>
        </row>
        <row r="114">
          <cell r="A114" t="str">
            <v>07D01</v>
          </cell>
          <cell r="B114" t="str">
            <v>ZONA 7</v>
          </cell>
          <cell r="C114" t="str">
            <v>EL ORO</v>
          </cell>
          <cell r="D114" t="str">
            <v>PASAJE – CHILLA – EL GUABO</v>
          </cell>
          <cell r="E114" t="str">
            <v>INDEPENDENCIA Y BOLIVAR  ( sector seis esquinas )</v>
          </cell>
          <cell r="F114" t="str">
            <v>(07)2916002, (07)2916120, (07)2912340</v>
          </cell>
          <cell r="G114" t="str">
            <v>DIRECTO</v>
          </cell>
          <cell r="H114" t="str">
            <v xml:space="preserve">AGUILAR MARTINEZ NELLY ESMERALDA </v>
          </cell>
          <cell r="I114" t="str">
            <v>0984990654</v>
          </cell>
          <cell r="J114" t="str">
            <v>nelly.aguilar@educacion.gob.ec</v>
          </cell>
          <cell r="K114" t="str">
            <v xml:space="preserve">MARGARITA ELIZABETH </v>
          </cell>
          <cell r="L114" t="str">
            <v>GRANDA CAMPOVERDE</v>
          </cell>
          <cell r="M114" t="str">
            <v>margarita.granda@educacion.gob.ec</v>
          </cell>
          <cell r="N114" t="str">
            <v>0993479074</v>
          </cell>
          <cell r="O114" t="str">
            <v xml:space="preserve"> MARÍA ELENA</v>
          </cell>
          <cell r="P114" t="str">
            <v xml:space="preserve">NAULA ALVAREZ </v>
          </cell>
          <cell r="Q114" t="str">
            <v>0994046781</v>
          </cell>
          <cell r="R114" t="str">
            <v>elena.naula@educacion.gob.ec</v>
          </cell>
        </row>
        <row r="115">
          <cell r="A115" t="str">
            <v>07D02</v>
          </cell>
          <cell r="B115" t="str">
            <v>ZONA 7</v>
          </cell>
          <cell r="C115" t="str">
            <v>EL ORO</v>
          </cell>
          <cell r="D115" t="str">
            <v>MACHALA</v>
          </cell>
          <cell r="E115" t="str">
            <v>CALLE AUGUSTO VALLE ROSALES Y RAQUEL UGARTE DE CEVALLOS  (DENTRO DE LA URB UNIORO)</v>
          </cell>
          <cell r="F115" t="str">
            <v>(07)3700910.</v>
          </cell>
          <cell r="G115" t="str">
            <v>DIRECTO</v>
          </cell>
          <cell r="H115" t="str">
            <v>CARDENAS CORONEL MIRIAM CECIBEL</v>
          </cell>
          <cell r="I115" t="str">
            <v>0983469761</v>
          </cell>
          <cell r="J115" t="str">
            <v>miriam.catdena@educacion.gob.ec</v>
          </cell>
          <cell r="K115" t="str">
            <v>MARIANA  ELIZABETH</v>
          </cell>
          <cell r="L115" t="str">
            <v>RAMIREZ  TORRES</v>
          </cell>
          <cell r="M115" t="str">
            <v>mayelizabeth2009@gmail.com</v>
          </cell>
          <cell r="N115" t="str">
            <v>0983287943</v>
          </cell>
          <cell r="O115" t="str">
            <v>SANDRA MARIBEL</v>
          </cell>
          <cell r="P115" t="str">
            <v>BARCIA PINCAY</v>
          </cell>
          <cell r="Q115">
            <v>988434233</v>
          </cell>
          <cell r="R115" t="str">
            <v>sandra.barcia@educacion.gob.ec</v>
          </cell>
        </row>
        <row r="116">
          <cell r="A116" t="str">
            <v>07D03</v>
          </cell>
          <cell r="B116" t="str">
            <v>ZONA 7</v>
          </cell>
          <cell r="C116" t="str">
            <v>EL ORO</v>
          </cell>
          <cell r="D116" t="str">
            <v>ZARUMA – PORTOVELO – ATAHUALPA</v>
          </cell>
          <cell r="E116" t="str">
            <v>CALLE 24 DE MAYO Y 26 DE NOVIEMBRE ESQUINA   (  TERCER PISO SHOPPING ZARUMA )</v>
          </cell>
          <cell r="F116" t="str">
            <v>(07)2973640, (07)2972567, (07)2972821.</v>
          </cell>
          <cell r="G116" t="str">
            <v>DIRECTO</v>
          </cell>
          <cell r="H116" t="str">
            <v>ORDOÑEZ GONZALEZ EFRAIN EDUARDO</v>
          </cell>
          <cell r="I116" t="str">
            <v>0958874633</v>
          </cell>
          <cell r="J116" t="str">
            <v>efraine.ordonez@educacion.gob.ec</v>
          </cell>
          <cell r="K116" t="str">
            <v>JUDY DEL CARMEN</v>
          </cell>
          <cell r="L116" t="str">
            <v>VALAREZO AGUILAR</v>
          </cell>
          <cell r="M116" t="str">
            <v>damaris.arias@educacion.gob.ec</v>
          </cell>
          <cell r="N116" t="str">
            <v>0984577893</v>
          </cell>
          <cell r="O116" t="str">
            <v>SIOMARA ALEXANDRA</v>
          </cell>
          <cell r="P116" t="str">
            <v xml:space="preserve">ROMERO ASANZA </v>
          </cell>
          <cell r="Q116">
            <v>993099232</v>
          </cell>
          <cell r="R116" t="str">
            <v>siomara.romero@educacion.gob.ec</v>
          </cell>
        </row>
        <row r="117">
          <cell r="A117" t="str">
            <v>07D04</v>
          </cell>
          <cell r="B117" t="str">
            <v>ZONA 7</v>
          </cell>
          <cell r="C117" t="str">
            <v>EL ORO</v>
          </cell>
          <cell r="D117" t="str">
            <v>BALSAS – MARCABELI – PIÑAS</v>
          </cell>
          <cell r="E117" t="str">
            <v>CALLE 13  DE NOVIEMBRE ENTRE 24 DE MAYO Y TEODORA LOAIZA</v>
          </cell>
          <cell r="F117" t="str">
            <v>(07) 3701840/ 41/ 42/ HASTA 49</v>
          </cell>
          <cell r="G117" t="str">
            <v>DIRECTO</v>
          </cell>
          <cell r="H117" t="str">
            <v>SOTOMAYOR SANCHEZ DARIO JAVIER</v>
          </cell>
          <cell r="I117">
            <v>988714116</v>
          </cell>
          <cell r="J117" t="str">
            <v>dario.sotomayor@educacion.gob.ec</v>
          </cell>
          <cell r="K117" t="str">
            <v>JOHANNA DEL ROCIO</v>
          </cell>
          <cell r="L117" t="str">
            <v>GALARZA ESPINOZA</v>
          </cell>
          <cell r="M117" t="str">
            <v>johana.galarza@educacion.gob.ec</v>
          </cell>
          <cell r="N117" t="str">
            <v>0988350160</v>
          </cell>
          <cell r="O117" t="str">
            <v>ROCIO DEL CARMEN</v>
          </cell>
          <cell r="P117" t="str">
            <v>BARZALLO RIOFRIO</v>
          </cell>
          <cell r="Q117">
            <v>988681448</v>
          </cell>
          <cell r="R117" t="str">
            <v>rocio.barzallo@educacion.gob.ec</v>
          </cell>
        </row>
        <row r="118">
          <cell r="A118" t="str">
            <v>07D05</v>
          </cell>
          <cell r="B118" t="str">
            <v>ZONA 7</v>
          </cell>
          <cell r="C118" t="str">
            <v>EL ORO</v>
          </cell>
          <cell r="D118" t="str">
            <v>ARENILLAS – LAS LAJAS – HUAQUILLAS</v>
          </cell>
          <cell r="E118" t="str">
            <v>AV.RAUL FRIAS INTERCECCION VENEZUELA Y JAIME ROLDOS                    ( A LADO DEL COLEGIO DE BACHILLERATO ARRENILLAS)</v>
          </cell>
          <cell r="F118" t="str">
            <v>(07)3701120</v>
          </cell>
          <cell r="G118" t="str">
            <v>DIRECTO</v>
          </cell>
          <cell r="H118" t="str">
            <v>OYOLA CEDEÑO ANGEL JOSE</v>
          </cell>
          <cell r="I118">
            <v>983396816</v>
          </cell>
          <cell r="J118" t="str">
            <v>angel.oyola@educacion.gob.ec</v>
          </cell>
          <cell r="K118" t="str">
            <v>RUTH EMERITA</v>
          </cell>
          <cell r="L118" t="str">
            <v>VALENCIA VITERI</v>
          </cell>
          <cell r="M118" t="str">
            <v>ruth.valencia@educacion.gob.ec</v>
          </cell>
          <cell r="N118" t="str">
            <v>0999790848</v>
          </cell>
          <cell r="O118" t="str">
            <v>MARIA DEL CISNE</v>
          </cell>
          <cell r="P118" t="str">
            <v>ESPINOZA SANCHEZ</v>
          </cell>
          <cell r="Q118" t="str">
            <v>0994147150</v>
          </cell>
          <cell r="R118" t="str">
            <v>mariadc.espinoza@educacion.gob.ec</v>
          </cell>
        </row>
        <row r="119">
          <cell r="A119" t="str">
            <v>07D06</v>
          </cell>
          <cell r="B119" t="str">
            <v>ZONA 7</v>
          </cell>
          <cell r="C119" t="str">
            <v>EL ORO</v>
          </cell>
          <cell r="D119" t="str">
            <v>SANTA ROSA</v>
          </cell>
          <cell r="E119" t="str">
            <v>FRANCO ROMERO LOAIZA Y MARIO MARTINEZ</v>
          </cell>
          <cell r="F119" t="str">
            <v>(07)2593000</v>
          </cell>
          <cell r="G119" t="str">
            <v>DIRECTO</v>
          </cell>
          <cell r="H119" t="str">
            <v>CHAMBA AÑAZCO DEYSY MAGALY</v>
          </cell>
          <cell r="I119" t="str">
            <v>0985419670</v>
          </cell>
          <cell r="J119" t="str">
            <v>deysy.chamba@educacion.gob.ec</v>
          </cell>
          <cell r="K119" t="str">
            <v xml:space="preserve">ROSA ELENA </v>
          </cell>
          <cell r="L119" t="str">
            <v>MONGE SALVADOR</v>
          </cell>
          <cell r="M119" t="str">
            <v>elene.monge@educacion.gob.ec</v>
          </cell>
          <cell r="N119">
            <v>990375229</v>
          </cell>
          <cell r="O119" t="str">
            <v>ANA MARIA</v>
          </cell>
          <cell r="P119" t="str">
            <v>JIRON RODRIQUEZ</v>
          </cell>
          <cell r="Q119">
            <v>995842850</v>
          </cell>
          <cell r="R119" t="str">
            <v>ana.jiron@educacion.gob.ec</v>
          </cell>
        </row>
        <row r="120">
          <cell r="A120" t="str">
            <v>11D01</v>
          </cell>
          <cell r="B120" t="str">
            <v>ZONA 7</v>
          </cell>
          <cell r="C120" t="str">
            <v>LOJA</v>
          </cell>
          <cell r="D120" t="str">
            <v>LOJA</v>
          </cell>
          <cell r="E120" t="str">
            <v>CDLA. ATAME CALLE ENTRE ILINISA Y CORAZÓN (DETRÁS DE DE COLEGIO BEATRIZ CUEVA)</v>
          </cell>
          <cell r="F120" t="str">
            <v>(07)2572977,(07)2572885,(07)2585090, (07)2570533</v>
          </cell>
          <cell r="G120" t="str">
            <v>DIRECTO</v>
          </cell>
          <cell r="H120" t="str">
            <v>ESCUDERO BENAVIDES PAULINA MATILDE</v>
          </cell>
          <cell r="I120" t="str">
            <v>0983812175</v>
          </cell>
          <cell r="J120" t="str">
            <v>matilde.escudero@educacion.gob.ec</v>
          </cell>
          <cell r="K120" t="str">
            <v xml:space="preserve">SILVIA PATRICIA </v>
          </cell>
          <cell r="L120" t="str">
            <v>GOMEZ CALERO</v>
          </cell>
          <cell r="M120" t="str">
            <v>silvia.gomezc@educacion.gob.ec</v>
          </cell>
          <cell r="N120">
            <v>982953123</v>
          </cell>
          <cell r="O120" t="str">
            <v>MARIA LOURDES</v>
          </cell>
          <cell r="P120" t="str">
            <v>VALAREZO AGUIRRE</v>
          </cell>
          <cell r="Q120">
            <v>981333818</v>
          </cell>
          <cell r="R120" t="str">
            <v>marial.valarezo@educacion.gob.ec</v>
          </cell>
        </row>
        <row r="121">
          <cell r="A121" t="str">
            <v>11D02</v>
          </cell>
          <cell r="B121" t="str">
            <v>ZONA 7</v>
          </cell>
          <cell r="C121" t="str">
            <v>LOJA</v>
          </cell>
          <cell r="D121" t="str">
            <v>CATAMAYO – CHAGUARPAMBA – OLMEDO</v>
          </cell>
          <cell r="E121" t="str">
            <v>CALLE 24 DE MAYO ENTRE OLMEDO Y JUAN MONTALVO</v>
          </cell>
          <cell r="F121" t="str">
            <v>(07)2676964, (07)2676066,</v>
          </cell>
          <cell r="G121" t="str">
            <v>DIRECTO</v>
          </cell>
          <cell r="H121" t="str">
            <v>ELIZALDE MORA BEATRIZ SUSANA</v>
          </cell>
          <cell r="I121" t="str">
            <v>0986801992</v>
          </cell>
          <cell r="J121" t="str">
            <v>beatriz.elizalde@educacion.gob.ec</v>
          </cell>
          <cell r="K121" t="str">
            <v>DIEGO XAVIER</v>
          </cell>
          <cell r="L121" t="str">
            <v xml:space="preserve">CABRERA ARMIJOS </v>
          </cell>
          <cell r="M121" t="str">
            <v>diego.cabrera@educacion.gob</v>
          </cell>
          <cell r="N121" t="str">
            <v>0996616585</v>
          </cell>
          <cell r="O121" t="str">
            <v>ANDREA DEL CISNE</v>
          </cell>
          <cell r="P121" t="str">
            <v>GUTIERREZ GONDOY</v>
          </cell>
          <cell r="Q121">
            <v>968580363</v>
          </cell>
          <cell r="R121" t="str">
            <v>andreac.gutierrez@educacion.gob.ec</v>
          </cell>
        </row>
        <row r="122">
          <cell r="A122" t="str">
            <v>11D03</v>
          </cell>
          <cell r="B122" t="str">
            <v>ZONA 7</v>
          </cell>
          <cell r="C122" t="str">
            <v>LOJA</v>
          </cell>
          <cell r="D122" t="str">
            <v>PALTAS</v>
          </cell>
          <cell r="E122" t="str">
            <v>CALLE AV. NAUN BRIONES Y JUAN BENIGNO VELA</v>
          </cell>
          <cell r="F122" t="str">
            <v>(07)2683536, (07)2683504</v>
          </cell>
          <cell r="G122" t="str">
            <v>DIRECTO</v>
          </cell>
          <cell r="H122" t="str">
            <v>FAJARDO CELI GUADALUPE DE LOURDES</v>
          </cell>
          <cell r="I122" t="str">
            <v>0990576497</v>
          </cell>
          <cell r="J122" t="str">
            <v>guadalupe.fajardo@educacion.gob.ec</v>
          </cell>
          <cell r="K122" t="str">
            <v>NANCY ISABEL</v>
          </cell>
          <cell r="L122" t="str">
            <v>COLLAGUAZO SARANGO</v>
          </cell>
          <cell r="M122" t="str">
            <v>nancy.collaguazo@educacion.gob.ec</v>
          </cell>
          <cell r="N122">
            <v>967856521</v>
          </cell>
          <cell r="O122" t="str">
            <v>MERY LEONOR</v>
          </cell>
          <cell r="P122" t="str">
            <v>SARITAMA DIAZ</v>
          </cell>
          <cell r="Q122" t="str">
            <v>0969324402</v>
          </cell>
          <cell r="R122" t="str">
            <v>mery.saritama@educacion.gob.ec</v>
          </cell>
        </row>
        <row r="123">
          <cell r="A123" t="str">
            <v>11D04</v>
          </cell>
          <cell r="B123" t="str">
            <v>ZONA 7</v>
          </cell>
          <cell r="C123" t="str">
            <v>LOJA</v>
          </cell>
          <cell r="D123" t="str">
            <v>CELICA – PINDAL – PUYANGO</v>
          </cell>
          <cell r="E123" t="str">
            <v>AVENIDA LOJA Y MANUELA CAÑIZARES</v>
          </cell>
          <cell r="F123" t="str">
            <v>(07)2657776, (07)2657778</v>
          </cell>
          <cell r="G123" t="str">
            <v>DIRECTO</v>
          </cell>
          <cell r="H123" t="str">
            <v>TAHMASEBI SALIMI HUSHANG MAHMOUD</v>
          </cell>
          <cell r="I123" t="str">
            <v>0994210073</v>
          </cell>
          <cell r="J123" t="str">
            <v>hushang_tahmasebi@yahoo.com</v>
          </cell>
          <cell r="K123" t="str">
            <v>ROSARIO MARIANA</v>
          </cell>
          <cell r="L123" t="str">
            <v>FERNANDEZ FLORES</v>
          </cell>
          <cell r="M123" t="str">
            <v>rosario.fernandez@educacion.gob.ec</v>
          </cell>
          <cell r="N123" t="str">
            <v>0991400781</v>
          </cell>
          <cell r="O123" t="str">
            <v>CELIDA MARIA</v>
          </cell>
          <cell r="P123" t="str">
            <v>VEGA RAMIREZ</v>
          </cell>
          <cell r="Q123">
            <v>996097617</v>
          </cell>
          <cell r="R123" t="str">
            <v>celida.vega@educacion.gob.ec</v>
          </cell>
        </row>
        <row r="124">
          <cell r="A124" t="str">
            <v>11D05</v>
          </cell>
          <cell r="B124" t="str">
            <v>ZONA 7</v>
          </cell>
          <cell r="C124" t="str">
            <v>LOJA</v>
          </cell>
          <cell r="D124" t="str">
            <v>ESPINDOLA</v>
          </cell>
          <cell r="E124" t="str">
            <v>CALLE SIMON BOLIVAR Y ORIENTE  ( JUNTO A CNT  )</v>
          </cell>
          <cell r="F124" t="str">
            <v>(07)2653377, (07)2653211</v>
          </cell>
          <cell r="G124" t="str">
            <v>DIRECTO</v>
          </cell>
          <cell r="H124" t="str">
            <v>TROYA TROYA KENNY ENITH</v>
          </cell>
          <cell r="I124" t="str">
            <v>0990242974</v>
          </cell>
          <cell r="J124" t="str">
            <v>kenny.troya@educacion.gob.ec</v>
          </cell>
          <cell r="K124" t="str">
            <v>NO TIENE</v>
          </cell>
          <cell r="L124" t="str">
            <v>NO TIENE</v>
          </cell>
          <cell r="M124" t="str">
            <v>NO TIENE</v>
          </cell>
          <cell r="N124" t="str">
            <v>NO TIENE</v>
          </cell>
          <cell r="O124" t="str">
            <v>DORIS DEL CARMEN</v>
          </cell>
          <cell r="P124" t="str">
            <v>CASTILLO RENTERIA</v>
          </cell>
          <cell r="Q124">
            <v>959829183</v>
          </cell>
          <cell r="R124" t="str">
            <v>doris.castillo@educacion.gob.ec</v>
          </cell>
        </row>
        <row r="125">
          <cell r="A125" t="str">
            <v>11D06</v>
          </cell>
          <cell r="B125" t="str">
            <v>ZONA 7</v>
          </cell>
          <cell r="C125" t="str">
            <v>LOJA</v>
          </cell>
          <cell r="D125" t="str">
            <v>GONZANAMA – CALVAS – QUILANGA</v>
          </cell>
          <cell r="E125" t="str">
            <v>AV. 30 DE SEPTIEMBRE Y SUCRE</v>
          </cell>
          <cell r="F125" t="str">
            <v>(07)2664690, (07)2664691</v>
          </cell>
          <cell r="G125" t="str">
            <v>DIRECTO</v>
          </cell>
          <cell r="H125" t="str">
            <v>RODRIGUEZ MALLA WILLAN ROLANDO</v>
          </cell>
          <cell r="I125" t="str">
            <v>0993691347</v>
          </cell>
          <cell r="J125" t="str">
            <v>willan.rodriguez@educacion.gob.ec</v>
          </cell>
          <cell r="K125" t="str">
            <v xml:space="preserve">YASMIN FRANCISCA </v>
          </cell>
          <cell r="L125" t="str">
            <v>CORONEL TROYA</v>
          </cell>
          <cell r="M125" t="str">
            <v>eyasmincoronel@hotmail.com</v>
          </cell>
          <cell r="N125" t="str">
            <v>0990280998</v>
          </cell>
          <cell r="O125" t="str">
            <v>VÍCTOR FABIÁN</v>
          </cell>
          <cell r="P125" t="str">
            <v>VASQUEZ JIMBO</v>
          </cell>
          <cell r="Q125">
            <v>993885216</v>
          </cell>
          <cell r="R125" t="str">
            <v>victorf.vasquez@educacion.gob.ec</v>
          </cell>
        </row>
        <row r="126">
          <cell r="A126" t="str">
            <v>11D07</v>
          </cell>
          <cell r="B126" t="str">
            <v>ZONA 7</v>
          </cell>
          <cell r="C126" t="str">
            <v>LOJA</v>
          </cell>
          <cell r="D126" t="str">
            <v>MACARA – SOZORANGA</v>
          </cell>
          <cell r="E126" t="str">
            <v xml:space="preserve">10 DE AGOSTO ENTRE CAMILO PONCE Y BOLIVAR </v>
          </cell>
          <cell r="F126" t="str">
            <v>(07)2694223, (07)2696588</v>
          </cell>
          <cell r="G126" t="str">
            <v>DIRECTO</v>
          </cell>
          <cell r="H126" t="str">
            <v xml:space="preserve">CARPIO VARGAS ARACELY DEL CARMEN </v>
          </cell>
          <cell r="I126">
            <v>969317334</v>
          </cell>
          <cell r="J126" t="str">
            <v>aracely.carpio@educacion.gob.ec</v>
          </cell>
          <cell r="K126" t="str">
            <v>NO TIENE</v>
          </cell>
          <cell r="L126" t="str">
            <v>NO TIENE</v>
          </cell>
          <cell r="M126" t="str">
            <v>NO TIENE</v>
          </cell>
          <cell r="N126" t="str">
            <v>NO TIENE</v>
          </cell>
          <cell r="O126" t="str">
            <v>ROSANA DE JESUS</v>
          </cell>
          <cell r="P126" t="str">
            <v xml:space="preserve">CABRERA MORA </v>
          </cell>
          <cell r="Q126">
            <v>986960124</v>
          </cell>
          <cell r="R126" t="str">
            <v>rosana.cabrera@educacion.gob.ec</v>
          </cell>
        </row>
        <row r="127">
          <cell r="A127" t="str">
            <v>11D08</v>
          </cell>
          <cell r="B127" t="str">
            <v>ZONA 7</v>
          </cell>
          <cell r="C127" t="str">
            <v>LOJA</v>
          </cell>
          <cell r="D127" t="str">
            <v>SARAGURO</v>
          </cell>
          <cell r="E127" t="str">
            <v>CALLE AZUAY S/N INTERSECCION CALLE LUIS FERNANDO BRAVO DIAGONAL A LA FISCALIA DEL CANTON SARAGURO</v>
          </cell>
          <cell r="F127" t="str">
            <v>(07) 2200515</v>
          </cell>
          <cell r="G127" t="str">
            <v>DIRECTO</v>
          </cell>
          <cell r="H127" t="str">
            <v xml:space="preserve">ABAD MUÑOZ MILTON FABIAN </v>
          </cell>
          <cell r="I127">
            <v>991092248</v>
          </cell>
          <cell r="J127" t="str">
            <v>milton.abad@educacion.gob.ec</v>
          </cell>
          <cell r="K127" t="str">
            <v>NO TIENE</v>
          </cell>
          <cell r="L127" t="str">
            <v>NO TIENE</v>
          </cell>
          <cell r="M127" t="str">
            <v>NO TIENE</v>
          </cell>
          <cell r="N127" t="str">
            <v>NO TIENE</v>
          </cell>
          <cell r="O127" t="str">
            <v>TANIA MARIA</v>
          </cell>
          <cell r="P127" t="str">
            <v>CANGO MACAS</v>
          </cell>
          <cell r="Q127">
            <v>980818710</v>
          </cell>
          <cell r="R127" t="str">
            <v>tania.cango@educacion.gob.ec</v>
          </cell>
        </row>
        <row r="128">
          <cell r="A128" t="str">
            <v>11D09</v>
          </cell>
          <cell r="B128" t="str">
            <v>ZONA 7</v>
          </cell>
          <cell r="C128" t="str">
            <v>LOJA</v>
          </cell>
          <cell r="D128" t="str">
            <v>ZAPOTILLO</v>
          </cell>
          <cell r="E128" t="str">
            <v>A 50 METROS DE LA AV. AMAZONAS  (VIA QUE CONDUCE A LA  PARTE POSTERIOR DEL MSP )</v>
          </cell>
          <cell r="F128" t="str">
            <v>07'2-647-775/647-682</v>
          </cell>
          <cell r="G128">
            <v>108</v>
          </cell>
          <cell r="H128" t="str">
            <v>BUSTAMANTE BUSTAMENTE LUIS ALBERTO</v>
          </cell>
          <cell r="I128">
            <v>979499965</v>
          </cell>
          <cell r="J128" t="str">
            <v>luis.bustamante@educacion.gob.ec</v>
          </cell>
          <cell r="K128" t="str">
            <v>RICHARD DANIEL</v>
          </cell>
          <cell r="L128" t="str">
            <v>VALDIVIEZO VILLALTA</v>
          </cell>
          <cell r="M128" t="str">
            <v>richard.valdiviezo@educacion.gob.ec</v>
          </cell>
          <cell r="N128" t="str">
            <v>0968380099</v>
          </cell>
          <cell r="O128" t="str">
            <v>TANIA ELIZABETH</v>
          </cell>
          <cell r="P128" t="str">
            <v>BARBA MEDINA</v>
          </cell>
          <cell r="Q128">
            <v>997667026</v>
          </cell>
          <cell r="R128" t="str">
            <v>tania.barba@educacion.gob.ec</v>
          </cell>
        </row>
        <row r="129">
          <cell r="A129" t="str">
            <v>19D01</v>
          </cell>
          <cell r="B129" t="str">
            <v>ZONA 7</v>
          </cell>
          <cell r="C129" t="str">
            <v>ZAMORA CHINCHIPE</v>
          </cell>
          <cell r="D129" t="str">
            <v xml:space="preserve"> YACUAMBI- ZAMORA</v>
          </cell>
          <cell r="E129" t="str">
            <v>CALLE JOSE LUIS TAMAYO Y  JORGE MOSQUERA                                                ( FRENTE COLEGIO SAN FRANCISCO)</v>
          </cell>
          <cell r="F129" t="str">
            <v>(07)2605147, (07)2605183 /2606357/2605147</v>
          </cell>
          <cell r="G129" t="str">
            <v>DIRECTO</v>
          </cell>
          <cell r="H129" t="str">
            <v xml:space="preserve">AGUINZACA PUCHAICELA VICTOR </v>
          </cell>
          <cell r="I129">
            <v>981655073</v>
          </cell>
          <cell r="J129" t="str">
            <v>victor.aguinsaca@educacion.gob.ec</v>
          </cell>
          <cell r="K129" t="str">
            <v>DIANA ELIZABETH</v>
          </cell>
          <cell r="L129" t="str">
            <v>ANGULO ESPINOSA</v>
          </cell>
          <cell r="M129" t="str">
            <v>diana.angulo@educacion.gob.ec</v>
          </cell>
          <cell r="N129">
            <v>980010485</v>
          </cell>
          <cell r="O129" t="str">
            <v xml:space="preserve">CARMITA LORENA </v>
          </cell>
          <cell r="P129" t="str">
            <v>JIMENEZ JAYA</v>
          </cell>
          <cell r="Q129">
            <v>991060007</v>
          </cell>
          <cell r="R129" t="str">
            <v>carmital.jimenez@educacion.gob.ec</v>
          </cell>
        </row>
        <row r="130">
          <cell r="A130" t="str">
            <v>19D02</v>
          </cell>
          <cell r="B130" t="str">
            <v>ZONA 7</v>
          </cell>
          <cell r="C130" t="str">
            <v>ZAMORA CHINCHIPE</v>
          </cell>
          <cell r="D130" t="str">
            <v>CENTINELA DEL CONDOR PAQUILLA Y NANGARIPZA</v>
          </cell>
          <cell r="E130" t="str">
            <v>AV. JORGE MOSQUERA</v>
          </cell>
          <cell r="F130" t="str">
            <v>(07)3038677, (07)3038648</v>
          </cell>
          <cell r="G130" t="str">
            <v>DIRECTO</v>
          </cell>
          <cell r="H130" t="str">
            <v>CAMACHO CAÑAR KLINIO AQUILES</v>
          </cell>
          <cell r="I130" t="str">
            <v>0993607598</v>
          </cell>
          <cell r="J130" t="str">
            <v>klinio.camacho@educacion.gob.ec</v>
          </cell>
          <cell r="K130" t="str">
            <v>NO TIENE</v>
          </cell>
          <cell r="L130" t="str">
            <v>NO TIENE</v>
          </cell>
          <cell r="M130" t="str">
            <v>NO TIENE</v>
          </cell>
          <cell r="N130" t="str">
            <v>NO TIENE</v>
          </cell>
          <cell r="O130" t="str">
            <v>FREDDY RAMIRO</v>
          </cell>
          <cell r="P130" t="str">
            <v>GUAYANAY CORREA</v>
          </cell>
          <cell r="Q130">
            <v>969445949</v>
          </cell>
          <cell r="R130" t="str">
            <v>fredy.guayanay@educacion.gob.ec</v>
          </cell>
        </row>
        <row r="131">
          <cell r="A131" t="str">
            <v>19D03</v>
          </cell>
          <cell r="B131" t="str">
            <v>ZONA 7</v>
          </cell>
          <cell r="C131" t="str">
            <v>ZAMORA CHINCHIPE</v>
          </cell>
          <cell r="D131" t="str">
            <v>PALANDA – CHINCHIPE</v>
          </cell>
          <cell r="E131" t="str">
            <v>PALANDA: AV. DEL MAESTRO Y CALLE SAN JUAN BAUTISTA S/N, JUNTO AL COLEGIO ORIENTE ECUATORIANO</v>
          </cell>
          <cell r="F131" t="str">
            <v>(07)3912240, 3912224</v>
          </cell>
          <cell r="G131" t="str">
            <v>Despacho 106/202</v>
          </cell>
          <cell r="H131" t="str">
            <v>HERRERA MALDONADO PATRICIO GEOVANNY</v>
          </cell>
          <cell r="I131">
            <v>998970154</v>
          </cell>
          <cell r="J131" t="str">
            <v>patriciog.herrera@educacion.gob.ec</v>
          </cell>
          <cell r="K131" t="str">
            <v>JOSÉ DANILO</v>
          </cell>
          <cell r="L131" t="str">
            <v>GODOY JARAMILLO</v>
          </cell>
          <cell r="M131" t="str">
            <v>joselodan2@gmail.com</v>
          </cell>
          <cell r="N131" t="str">
            <v>0996192475</v>
          </cell>
          <cell r="O131" t="str">
            <v>NILO  ROBERTH</v>
          </cell>
          <cell r="P131" t="str">
            <v>RODRIGUEZ  CASTILLO</v>
          </cell>
          <cell r="Q131">
            <v>999537003</v>
          </cell>
          <cell r="R131" t="str">
            <v>nilo.rodriguez@educacion.gob.ec</v>
          </cell>
        </row>
        <row r="132">
          <cell r="A132" t="str">
            <v>19D04</v>
          </cell>
          <cell r="B132" t="str">
            <v>ZONA 7</v>
          </cell>
          <cell r="C132" t="str">
            <v>ZAMORA CHINCHIPE</v>
          </cell>
          <cell r="D132" t="str">
            <v xml:space="preserve"> EL PANGUI- YANTZAZAI</v>
          </cell>
          <cell r="E132" t="str">
            <v>CALLE 13 DE ABRIL Y VELASCO IBARRA
BARRIO SAN FRANCISCO</v>
          </cell>
          <cell r="F132" t="str">
            <v>(07)2300411, (07)2300517, (07)2300687</v>
          </cell>
          <cell r="G132" t="str">
            <v>DIRECTO</v>
          </cell>
          <cell r="H132" t="str">
            <v xml:space="preserve">ROJAS TORRES CHRISTIAN MARTIN </v>
          </cell>
          <cell r="I132" t="str">
            <v>0993441107</v>
          </cell>
          <cell r="J132" t="str">
            <v>christian.rojas@educacion.gob.ec</v>
          </cell>
          <cell r="K132" t="str">
            <v>DORA MELANIA</v>
          </cell>
          <cell r="L132" t="str">
            <v>GUALAN CAILLAGUA</v>
          </cell>
          <cell r="M132" t="str">
            <v>dora,gualan@educacion.gob.ec</v>
          </cell>
          <cell r="N132" t="str">
            <v>0959246398</v>
          </cell>
          <cell r="O132" t="str">
            <v>LILIANA ELIZABETH</v>
          </cell>
          <cell r="P132" t="str">
            <v>REYES VARELA</v>
          </cell>
          <cell r="Q132">
            <v>991958269</v>
          </cell>
          <cell r="R132" t="str">
            <v>lilianae.reyes@educacion.gob.ec</v>
          </cell>
        </row>
        <row r="133">
          <cell r="A133" t="str">
            <v>ZONA 8</v>
          </cell>
        </row>
        <row r="134">
          <cell r="A134" t="str">
            <v>09D01</v>
          </cell>
          <cell r="B134" t="str">
            <v>ZONA 8</v>
          </cell>
          <cell r="C134" t="str">
            <v>GUAYAS</v>
          </cell>
          <cell r="D134" t="str">
            <v>XIMENA 1</v>
          </cell>
          <cell r="E134" t="str">
            <v>AV. DOMINGO COMIN Y JUAN PENDOLA (ALADO EU PROVINCIA DE COTOPAXI)</v>
          </cell>
          <cell r="F134" t="str">
            <v xml:space="preserve">(04) 2480800 / 2457507 / 2480040 </v>
          </cell>
          <cell r="G134" t="str">
            <v>103</v>
          </cell>
          <cell r="H134" t="str">
            <v xml:space="preserve">DELGADO CEPEDA MIRNA GEOCONDA </v>
          </cell>
          <cell r="I134" t="str">
            <v>0989868249</v>
          </cell>
          <cell r="J134" t="str">
            <v xml:space="preserve">mirna.delgado@educacion.gob.ec </v>
          </cell>
          <cell r="K134" t="str">
            <v>LINNER LIDICE</v>
          </cell>
          <cell r="L134" t="str">
            <v>ALVAREZ MUÑOZ</v>
          </cell>
          <cell r="M134" t="str">
            <v>linner.alvarez@educacion.gob.ec</v>
          </cell>
          <cell r="N134" t="str">
            <v>0980229830</v>
          </cell>
          <cell r="O134" t="str">
            <v>LADY YADIRA</v>
          </cell>
          <cell r="P134" t="str">
            <v xml:space="preserve">INTRIAGO INTRIAGO </v>
          </cell>
          <cell r="Q134">
            <v>968547307</v>
          </cell>
          <cell r="R134" t="str">
            <v>lady.intriago@educacion.gob.ec</v>
          </cell>
        </row>
        <row r="135">
          <cell r="A135" t="str">
            <v>09D02</v>
          </cell>
          <cell r="B135" t="str">
            <v>ZONA 8</v>
          </cell>
          <cell r="C135" t="str">
            <v>GUAYAS</v>
          </cell>
          <cell r="D135" t="str">
            <v>XIMENA 2</v>
          </cell>
          <cell r="E135" t="str">
            <v>CALLE ARTURO SERRANO Y CARLOS GARCES ATRAS DE LA UNIDAD EDUCATIVA FISCAL FRANCISCO DE ORELLANA</v>
          </cell>
          <cell r="F135" t="str">
            <v xml:space="preserve">(04)3854605 - 3854796 - 3854678 </v>
          </cell>
          <cell r="G135" t="str">
            <v>115</v>
          </cell>
          <cell r="H135" t="str">
            <v xml:space="preserve">SHAMBI RAMIREZ DANIELA ROCIBEL </v>
          </cell>
          <cell r="I135" t="str">
            <v>0996619081</v>
          </cell>
          <cell r="J135" t="str">
            <v>daniela.shambi@educacion.gob.ec</v>
          </cell>
          <cell r="K135" t="str">
            <v>MARIA FERNANDA</v>
          </cell>
          <cell r="L135" t="str">
            <v>ANGULO RIVAS</v>
          </cell>
          <cell r="M135" t="str">
            <v>fernanda.angulo@educacion.gob.ec</v>
          </cell>
          <cell r="N135" t="str">
            <v>0978665412</v>
          </cell>
          <cell r="O135" t="str">
            <v xml:space="preserve"> NATASHA MISHEL</v>
          </cell>
          <cell r="P135" t="str">
            <v>LOPATINSKY OLVERA</v>
          </cell>
          <cell r="Q135" t="str">
            <v>0984942644</v>
          </cell>
          <cell r="R135" t="str">
            <v>natasha.lopatinsky@educacion.gob.ec</v>
          </cell>
        </row>
        <row r="136">
          <cell r="A136" t="str">
            <v>09D03</v>
          </cell>
          <cell r="B136" t="str">
            <v>ZONA 8</v>
          </cell>
          <cell r="C136" t="str">
            <v>GUAYAS</v>
          </cell>
          <cell r="D136" t="str">
            <v>CENTRO</v>
          </cell>
          <cell r="E136" t="str">
            <v>AGUIRRE Y ANDRES MARIN</v>
          </cell>
          <cell r="F136" t="str">
            <v xml:space="preserve">(04) 3715500 </v>
          </cell>
          <cell r="G136" t="str">
            <v>DIRECTO</v>
          </cell>
          <cell r="H136" t="str">
            <v>RADA VALDIVIESO ADRIANA LORENA</v>
          </cell>
          <cell r="I136" t="str">
            <v>0996541339</v>
          </cell>
          <cell r="J136" t="str">
            <v>adriana.rada@educacion.gob.ec</v>
          </cell>
          <cell r="K136" t="str">
            <v>PILAR MARIANA</v>
          </cell>
          <cell r="L136" t="str">
            <v>VILLEGAS ESCALANTE</v>
          </cell>
          <cell r="M136" t="str">
            <v>pilar.villegas@educacion.gob.ec</v>
          </cell>
          <cell r="N136" t="str">
            <v>0986953795</v>
          </cell>
          <cell r="O136" t="str">
            <v>SILVIA DENISE</v>
          </cell>
          <cell r="P136" t="str">
            <v>ORDOÑEZ JIMENEZ</v>
          </cell>
          <cell r="Q136" t="str">
            <v>0999616978</v>
          </cell>
          <cell r="R136" t="str">
            <v>denise.ordonez@educacion.gob.ec</v>
          </cell>
        </row>
        <row r="137">
          <cell r="A137" t="str">
            <v>09D04</v>
          </cell>
          <cell r="B137" t="str">
            <v>ZONA 8</v>
          </cell>
          <cell r="C137" t="str">
            <v>GUAYAS</v>
          </cell>
          <cell r="D137" t="str">
            <v>PORTETE - FEBRES CORDERO</v>
          </cell>
          <cell r="E137" t="str">
            <v>SEDE COLEGIO PATRIA ECUATORIANA-CALLE  40 Y PORTETE Y CAMILO DESTRUGE</v>
          </cell>
          <cell r="F137" t="str">
            <v>(04) 2462269 / 2462618</v>
          </cell>
          <cell r="G137" t="str">
            <v>104/107 analista</v>
          </cell>
          <cell r="H137" t="str">
            <v xml:space="preserve">MOSQUERA ARAUJO BETSY VERONICA </v>
          </cell>
          <cell r="I137" t="str">
            <v>0991818488</v>
          </cell>
          <cell r="J137" t="str">
            <v>betsy.mosquera@educacion.gob.ec</v>
          </cell>
          <cell r="K137" t="str">
            <v xml:space="preserve">GENESIS IVETTE </v>
          </cell>
          <cell r="L137" t="str">
            <v xml:space="preserve">FALCONES CONFORME </v>
          </cell>
          <cell r="M137" t="str">
            <v>genesis.falcones@educacion.gob.ec</v>
          </cell>
          <cell r="N137" t="str">
            <v>0989111107</v>
          </cell>
          <cell r="O137" t="str">
            <v>MARIA INES</v>
          </cell>
          <cell r="P137" t="str">
            <v>ZAMBRANO PARRAGA</v>
          </cell>
          <cell r="Q137">
            <v>989111519</v>
          </cell>
          <cell r="R137" t="str">
            <v>ines.zambrano@educacion.gob.ec</v>
          </cell>
        </row>
        <row r="138">
          <cell r="A138" t="str">
            <v>09D05</v>
          </cell>
          <cell r="B138" t="str">
            <v>ZONA 8</v>
          </cell>
          <cell r="C138" t="str">
            <v>GUAYAS</v>
          </cell>
          <cell r="D138" t="str">
            <v xml:space="preserve">TARQUI </v>
          </cell>
          <cell r="E138" t="str">
            <v>AV. DE LAS AMERICAS S/N , INTERSECCION: AV. PLAZA DAÑIN, UBICACION:  JUNTO AL COLEGIO TECNICO SIMON BOLIVAR</v>
          </cell>
          <cell r="F138" t="str">
            <v>(04)2392006/(04)2392007</v>
          </cell>
          <cell r="G138" t="str">
            <v xml:space="preserve">Despacho 103 / 146 </v>
          </cell>
          <cell r="H138" t="str">
            <v xml:space="preserve">VIZUETE FLORES SARITA DEL ROCIO </v>
          </cell>
          <cell r="I138">
            <v>967333399</v>
          </cell>
          <cell r="J138" t="str">
            <v>sarita.vizuete@gmail.com</v>
          </cell>
          <cell r="K138" t="str">
            <v>JAZMIN EMELY</v>
          </cell>
          <cell r="L138" t="str">
            <v xml:space="preserve">LEON RIVERA </v>
          </cell>
          <cell r="M138" t="str">
            <v>jazmin.direccion09d05@gmail.com</v>
          </cell>
          <cell r="N138">
            <v>994431337</v>
          </cell>
          <cell r="O138" t="str">
            <v>VIANNA VALERIA</v>
          </cell>
          <cell r="P138" t="str">
            <v>CASILARI ARAGUNDI</v>
          </cell>
          <cell r="Q138">
            <v>995961018</v>
          </cell>
          <cell r="R138" t="str">
            <v>vianna.casilari@educacion.gob.ec</v>
          </cell>
        </row>
        <row r="139">
          <cell r="A139" t="str">
            <v>09D06</v>
          </cell>
          <cell r="B139" t="str">
            <v>ZONA 8</v>
          </cell>
          <cell r="C139" t="str">
            <v>GUAYAS</v>
          </cell>
          <cell r="D139" t="str">
            <v>TARQUI 2 -  BELLAVISTA - MAPASINGUE</v>
          </cell>
          <cell r="E139" t="str">
            <v>AV. CARLOS JULIO AROSEMANA KM 3 1/2 VIA DAULE</v>
          </cell>
          <cell r="F139" t="str">
            <v>(04)4608122 / 4608090 /</v>
          </cell>
          <cell r="G139" t="str">
            <v>140 / 107</v>
          </cell>
          <cell r="H139" t="str">
            <v>BARRAGAN ACOSTA KAREN ANTONIETA</v>
          </cell>
          <cell r="I139" t="str">
            <v>0983313262</v>
          </cell>
          <cell r="J139" t="str">
            <v>karen.barragan@educacion.gob.ec</v>
          </cell>
          <cell r="K139" t="str">
            <v>JOHANA STEFAFIA</v>
          </cell>
          <cell r="L139" t="str">
            <v>FAJARDO ZAMBRANO</v>
          </cell>
          <cell r="M139" t="str">
            <v>johana.fajardo@educacion.gob.ec</v>
          </cell>
          <cell r="N139" t="str">
            <v>0988853486</v>
          </cell>
          <cell r="O139" t="str">
            <v>CHRISTIAN JAVIER</v>
          </cell>
          <cell r="P139" t="str">
            <v>SAMANIEGO ANDRADE</v>
          </cell>
          <cell r="Q139">
            <v>992813999</v>
          </cell>
          <cell r="R139" t="str">
            <v>christian.samaniego@educacion.gob.ec</v>
          </cell>
        </row>
        <row r="140">
          <cell r="A140" t="str">
            <v>09D07</v>
          </cell>
          <cell r="B140" t="str">
            <v>ZONA 8</v>
          </cell>
          <cell r="C140" t="str">
            <v>GUAYAS</v>
          </cell>
          <cell r="D140" t="str">
            <v>PASCUALES 1</v>
          </cell>
          <cell r="E140" t="str">
            <v>COOP. LOS VERGELES MZ. 312 SOLAR 16 A Y FRANCISCO DE ORELLANA</v>
          </cell>
          <cell r="F140" t="str">
            <v xml:space="preserve">(04) 3714980 </v>
          </cell>
          <cell r="G140">
            <v>102</v>
          </cell>
          <cell r="H140" t="str">
            <v xml:space="preserve">ALARCON COLOMA GARDENIA DEL ROCÍO  </v>
          </cell>
          <cell r="I140" t="str">
            <v>0959603712</v>
          </cell>
          <cell r="J140" t="str">
            <v>gardenia.alarcon@educacion.gob.ec</v>
          </cell>
          <cell r="K140" t="str">
            <v>ANGELA JASMIN</v>
          </cell>
          <cell r="L140" t="str">
            <v>MENDOZA ZAMBRANO</v>
          </cell>
          <cell r="M140" t="str">
            <v>angelaj.zambrano@educacion.gob.ec</v>
          </cell>
          <cell r="N140" t="str">
            <v>0997948700</v>
          </cell>
          <cell r="O140" t="str">
            <v xml:space="preserve">MARÍA GABRIELA   </v>
          </cell>
          <cell r="P140" t="str">
            <v>GARCIA REINOSO</v>
          </cell>
          <cell r="Q140" t="str">
            <v>'0993825203</v>
          </cell>
          <cell r="R140" t="str">
            <v>mariag.garciar@educacion.gob.ec</v>
          </cell>
        </row>
        <row r="141">
          <cell r="A141" t="str">
            <v>09D08</v>
          </cell>
          <cell r="B141" t="str">
            <v>ZONA 8</v>
          </cell>
          <cell r="C141" t="str">
            <v>GUAYAS</v>
          </cell>
          <cell r="D141" t="str">
            <v>PASCUALES 2 - MONTE SINAI</v>
          </cell>
          <cell r="E141" t="str">
            <v>COLEGIO "LEONIDAS GARCIA"AV. CASUARINA LOTIZACION INMACONSA, ENTRE CALLES CEDROS Y LAURELES</v>
          </cell>
          <cell r="F141" t="str">
            <v xml:space="preserve">(04) 2113057 /  2113082 / 2113305 </v>
          </cell>
          <cell r="G141" t="str">
            <v>102 / 107</v>
          </cell>
          <cell r="H141" t="str">
            <v xml:space="preserve">ORELLANA LOPEZ GUSTAVO ANDRE </v>
          </cell>
          <cell r="I141" t="str">
            <v>0982403517</v>
          </cell>
          <cell r="J141" t="str">
            <v>andre.orellana@educacion.gob.ec</v>
          </cell>
          <cell r="K141" t="str">
            <v>ANA ELIZABETH</v>
          </cell>
          <cell r="L141" t="str">
            <v>VILLALVA RAMIREZ</v>
          </cell>
          <cell r="M141" t="str">
            <v>ana.villalva@educacion.gob.ec</v>
          </cell>
          <cell r="N141" t="str">
            <v>0982791809</v>
          </cell>
          <cell r="O141" t="str">
            <v>FREDDY ALBERTO</v>
          </cell>
          <cell r="P141" t="str">
            <v xml:space="preserve">SAMANIEGO  DURAN </v>
          </cell>
          <cell r="Q141">
            <v>981203423</v>
          </cell>
          <cell r="R141" t="str">
            <v xml:space="preserve">freddy.samaniego@educacion.gob.ec </v>
          </cell>
        </row>
        <row r="142">
          <cell r="A142" t="str">
            <v>09D09</v>
          </cell>
          <cell r="B142" t="str">
            <v>ZONA 8</v>
          </cell>
          <cell r="C142" t="str">
            <v>GUAYAS</v>
          </cell>
          <cell r="D142" t="str">
            <v>CHONGON</v>
          </cell>
          <cell r="E142" t="str">
            <v>COLEGIO "LIBERTADOR BOLIVAR"BARRIO SAN GERONIMO MZ. 449 KM 24 VIA A LA COSTA</v>
          </cell>
          <cell r="F142" t="str">
            <v>(04) 2738862 / 2738753</v>
          </cell>
          <cell r="G142" t="str">
            <v>DIRECTO</v>
          </cell>
          <cell r="H142" t="str">
            <v xml:space="preserve">RAMIREZ CAPOVERDE  ELIZABETH ETEPHANIA </v>
          </cell>
          <cell r="I142" t="str">
            <v>0980731755</v>
          </cell>
          <cell r="J142" t="str">
            <v>elizabeths.ramirez@educacion.gob.ec</v>
          </cell>
          <cell r="K142" t="str">
            <v>KAREN IRENE</v>
          </cell>
          <cell r="L142" t="str">
            <v>OCHOA NARANJO</v>
          </cell>
          <cell r="M142" t="str">
            <v>karen.ochoa@educacion.gob.ec</v>
          </cell>
          <cell r="N142" t="str">
            <v>0968225736</v>
          </cell>
          <cell r="O142" t="str">
            <v>RUTH EDYD</v>
          </cell>
          <cell r="P142" t="str">
            <v>MACIAS LUZARRAGA</v>
          </cell>
          <cell r="Q142" t="str">
            <v>0985286493</v>
          </cell>
          <cell r="R142" t="str">
            <v>ruth.maciasl@educacion.gob.ec</v>
          </cell>
        </row>
        <row r="143">
          <cell r="A143" t="str">
            <v>09D10</v>
          </cell>
          <cell r="B143" t="str">
            <v>ZONA 8</v>
          </cell>
          <cell r="C143" t="str">
            <v>GUAYAS</v>
          </cell>
          <cell r="D143" t="str">
            <v>JUAN GOMEZ RENDON (PROGRESO)</v>
          </cell>
          <cell r="E143" t="str">
            <v xml:space="preserve">KM  64 1/2 VIA A LA COSTA PARROQUIA JUAN GOMEZ RENDON </v>
          </cell>
          <cell r="F143" t="str">
            <v xml:space="preserve">(04)2064140, (04)2064141, (04)2064142. </v>
          </cell>
          <cell r="G143" t="str">
            <v>124/0/136</v>
          </cell>
          <cell r="H143" t="str">
            <v>LOOR LAVERDY MARCELO</v>
          </cell>
          <cell r="I143">
            <v>996535871</v>
          </cell>
          <cell r="J143" t="str">
            <v>marcel.loor@educacion.gob.ec</v>
          </cell>
          <cell r="K143" t="str">
            <v>JENNY ELIZABETH</v>
          </cell>
          <cell r="L143" t="str">
            <v>MORA PEÑA</v>
          </cell>
          <cell r="M143" t="str">
            <v>jenny.mora@educacion.gob.ec</v>
          </cell>
          <cell r="N143">
            <v>994505060</v>
          </cell>
          <cell r="O143" t="str">
            <v>FERNANDO DANIEL</v>
          </cell>
          <cell r="P143" t="str">
            <v>BLACIO VELIZ</v>
          </cell>
          <cell r="Q143" t="str">
            <v>0984702637</v>
          </cell>
          <cell r="R143" t="str">
            <v>fernando.blacio@educacion.gob.ec</v>
          </cell>
        </row>
        <row r="144">
          <cell r="A144" t="str">
            <v>09D23</v>
          </cell>
          <cell r="B144" t="str">
            <v>ZONA 8</v>
          </cell>
          <cell r="C144" t="str">
            <v>GUAYAS</v>
          </cell>
          <cell r="D144" t="str">
            <v>SAMBORONDON</v>
          </cell>
          <cell r="E144" t="str">
            <v>JUNTO AL COLEGIO "SAMBORONDON" BOLIVAR Y 31 DE OCTUBRE</v>
          </cell>
          <cell r="F144" t="str">
            <v>(04)2024301</v>
          </cell>
          <cell r="G144" t="str">
            <v>DIRECTO</v>
          </cell>
          <cell r="H144" t="str">
            <v>SANDOVAL VILLAMAR SULY DENISE</v>
          </cell>
          <cell r="I144" t="str">
            <v>0989882117</v>
          </cell>
          <cell r="J144" t="str">
            <v>suly.sandoval@educacion.gob.ec</v>
          </cell>
          <cell r="K144" t="str">
            <v>NO TIENE</v>
          </cell>
          <cell r="L144" t="str">
            <v>NO TIENE</v>
          </cell>
          <cell r="M144" t="str">
            <v>NO TIENE</v>
          </cell>
          <cell r="N144" t="str">
            <v>NO TIENE</v>
          </cell>
          <cell r="O144" t="str">
            <v>ANGEL OMAR</v>
          </cell>
          <cell r="P144" t="str">
            <v>SUAREZ YAGUAL</v>
          </cell>
          <cell r="Q144">
            <v>995904016</v>
          </cell>
          <cell r="R144" t="str">
            <v>angelo.suarez@educacion.gob.ec</v>
          </cell>
        </row>
        <row r="145">
          <cell r="A145" t="str">
            <v>09D24</v>
          </cell>
          <cell r="B145" t="str">
            <v>ZONA 8</v>
          </cell>
          <cell r="C145" t="str">
            <v>GUAYAS</v>
          </cell>
          <cell r="D145" t="str">
            <v>DURAN</v>
          </cell>
          <cell r="E145" t="str">
            <v>CALLE HUMBERTO AYALA Y VELASCO IBARRA, CANTON DURAN (JUNTO AL COLEGIO FISCAL DURÁN)</v>
          </cell>
          <cell r="F145" t="str">
            <v xml:space="preserve">(04) 2154040 / 2154014/ 107 </v>
          </cell>
          <cell r="G145" t="str">
            <v>DIRECTO</v>
          </cell>
          <cell r="H145" t="str">
            <v>GONZALEZ GARCIA JORGE ENRIQUE</v>
          </cell>
          <cell r="I145">
            <v>999653797</v>
          </cell>
          <cell r="J145" t="str">
            <v>orge.gonzalezg@educacion.gob.ec</v>
          </cell>
          <cell r="K145" t="str">
            <v>MARIUXI LORENA</v>
          </cell>
          <cell r="L145" t="str">
            <v>OCHOA GONZALEZ</v>
          </cell>
          <cell r="M145" t="str">
            <v>mariuxi.ochoa@educacion.gob.ec</v>
          </cell>
          <cell r="N145" t="str">
            <v>0995605745</v>
          </cell>
          <cell r="O145" t="str">
            <v>VERONICA ESTEFANIA</v>
          </cell>
          <cell r="P145" t="str">
            <v>BARRENO BAÑO</v>
          </cell>
          <cell r="Q145">
            <v>994283986</v>
          </cell>
          <cell r="R145" t="str">
            <v>veronica.barreno@educacion.gob.ec</v>
          </cell>
        </row>
        <row r="146">
          <cell r="A146" t="str">
            <v>ZONA 9</v>
          </cell>
        </row>
        <row r="147">
          <cell r="A147" t="str">
            <v>17D01</v>
          </cell>
          <cell r="B147" t="str">
            <v>ZONA 9</v>
          </cell>
          <cell r="C147" t="str">
            <v>PICHINCHA</v>
          </cell>
          <cell r="D147" t="str">
            <v>NOROCCIDENTE</v>
          </cell>
          <cell r="E147" t="str">
            <v>COLEGIO NANEGALITO, PARQUE CENTRAL DE LA PARROQUIA CALLE PICHINCHA Y  SUCRE S/N Y VENEZUELA</v>
          </cell>
          <cell r="F147" t="str">
            <v>(02) 3948100</v>
          </cell>
          <cell r="G147">
            <v>3120</v>
          </cell>
          <cell r="H147" t="str">
            <v xml:space="preserve">CAJAS ARCOS PAOLA DE LOS ANGELES </v>
          </cell>
          <cell r="I147" t="str">
            <v>0995007034</v>
          </cell>
          <cell r="J147" t="str">
            <v>paola.cajas@educacion.gob.ec</v>
          </cell>
          <cell r="K147" t="str">
            <v>BLANCA LUZGARDA</v>
          </cell>
          <cell r="L147" t="str">
            <v>GARCIA FLORES</v>
          </cell>
          <cell r="M147" t="str">
            <v>blanca.garciaf@educacion.gob.ec</v>
          </cell>
          <cell r="N147" t="str">
            <v>0980332762</v>
          </cell>
          <cell r="O147" t="str">
            <v>XAVIER ENRIQUE</v>
          </cell>
          <cell r="P147" t="str">
            <v>SÁNCHEZ JIJON</v>
          </cell>
          <cell r="Q147" t="str">
            <v>0978731812</v>
          </cell>
          <cell r="R147" t="str">
            <v>xavier.enriquez@educacion.gob.ec</v>
          </cell>
        </row>
        <row r="148">
          <cell r="A148" t="str">
            <v>17D02</v>
          </cell>
          <cell r="B148" t="str">
            <v>ZONA 9</v>
          </cell>
          <cell r="C148" t="str">
            <v>PICHINCHA</v>
          </cell>
          <cell r="D148" t="str">
            <v>CALDERON</v>
          </cell>
          <cell r="E148" t="str">
            <v>COLEGIO NICOLAS JIMENEZ CALLE TOBIAS GODOY Y AV. GIOVANI CALLES N3173</v>
          </cell>
          <cell r="F148" t="str">
            <v xml:space="preserve">(02) 3930810 </v>
          </cell>
          <cell r="G148">
            <v>3201</v>
          </cell>
          <cell r="H148" t="str">
            <v>MENEDEZ ARIAS MARGARITA LORENA</v>
          </cell>
          <cell r="I148" t="str">
            <v>098 782 8001</v>
          </cell>
          <cell r="J148" t="str">
            <v>margarita.mendez@educacion.gob.ec</v>
          </cell>
          <cell r="K148" t="str">
            <v xml:space="preserve">WILSON </v>
          </cell>
          <cell r="L148" t="str">
            <v>GONZALEZ</v>
          </cell>
          <cell r="M148" t="str">
            <v>wilsone.gonzalez@educacion.gob.ec</v>
          </cell>
          <cell r="N148" t="str">
            <v>0995135511</v>
          </cell>
          <cell r="O148" t="str">
            <v xml:space="preserve">STEFANIE NATALY </v>
          </cell>
          <cell r="P148" t="str">
            <v>CRESPO VILLAVICENCIO</v>
          </cell>
          <cell r="Q148" t="str">
            <v>0984336184</v>
          </cell>
          <cell r="R148" t="str">
            <v>stefanie.crespo@educacion.gob.ec</v>
          </cell>
        </row>
        <row r="149">
          <cell r="A149" t="str">
            <v>17D03</v>
          </cell>
          <cell r="B149" t="str">
            <v>ZONA 9</v>
          </cell>
          <cell r="C149" t="str">
            <v>PICHINCHA</v>
          </cell>
          <cell r="D149" t="str">
            <v>LA DELICIA</v>
          </cell>
          <cell r="E149" t="str">
            <v>POMASQUI AV. MANUEL CORDOVA GALARZA Y MANUELA SAENZ ATRÁS DEL COLEGIO POMASQUI</v>
          </cell>
          <cell r="F149" t="str">
            <v xml:space="preserve">(02) 3930800 </v>
          </cell>
          <cell r="G149">
            <v>3319</v>
          </cell>
          <cell r="H149" t="str">
            <v>VILLALBA CHICO YOLANDA MARGOTH</v>
          </cell>
          <cell r="I149" t="str">
            <v>0984659877</v>
          </cell>
          <cell r="J149" t="str">
            <v>yolanda.villalba@educacion.gob.ec</v>
          </cell>
          <cell r="K149" t="str">
            <v>ANA CRISTINA</v>
          </cell>
          <cell r="L149" t="str">
            <v xml:space="preserve"> VERA SANISACA</v>
          </cell>
          <cell r="M149" t="str">
            <v>ana2162@hotmail.com</v>
          </cell>
          <cell r="N149">
            <v>989363988</v>
          </cell>
          <cell r="O149" t="str">
            <v>ANA DE LAS MERCEDES</v>
          </cell>
          <cell r="P149" t="str">
            <v>ANDRADE YANDUN</v>
          </cell>
          <cell r="Q149">
            <v>981865051</v>
          </cell>
          <cell r="R149" t="str">
            <v>anad.andrade@educacion.gob.ec</v>
          </cell>
        </row>
        <row r="150">
          <cell r="A150" t="str">
            <v>17D04</v>
          </cell>
          <cell r="B150" t="str">
            <v>ZONA 9</v>
          </cell>
          <cell r="C150" t="str">
            <v>PICHINCHA</v>
          </cell>
          <cell r="D150" t="str">
            <v>CENTRO</v>
          </cell>
          <cell r="E150" t="str">
            <v>CHECA OE3-41 Y VARGAS</v>
          </cell>
          <cell r="F150" t="str">
            <v xml:space="preserve">(02) 3816340 HASTA 3816349 </v>
          </cell>
          <cell r="G150" t="str">
            <v>3409/3405</v>
          </cell>
          <cell r="H150" t="str">
            <v>MONTERO IDROVO LUIS EDUARDO</v>
          </cell>
          <cell r="I150" t="str">
            <v>0992770795</v>
          </cell>
          <cell r="J150" t="str">
            <v>luis.montero@educacion.gob.ec</v>
          </cell>
          <cell r="K150" t="str">
            <v>LILIANA PATRICIA</v>
          </cell>
          <cell r="L150" t="str">
            <v>JACOME COLOMA</v>
          </cell>
          <cell r="M150" t="str">
            <v>liliana.jacome@educacion.gob.ec</v>
          </cell>
          <cell r="N150" t="str">
            <v>0989946706</v>
          </cell>
          <cell r="O150" t="str">
            <v>TERESA DE LOS ANGELES</v>
          </cell>
          <cell r="P150" t="str">
            <v>GUERRERO SUAREZ</v>
          </cell>
          <cell r="Q150" t="str">
            <v>0984630593</v>
          </cell>
          <cell r="R150" t="str">
            <v>teresa.guerreros@educacion.gob.ec</v>
          </cell>
        </row>
        <row r="151">
          <cell r="A151" t="str">
            <v>17D05</v>
          </cell>
          <cell r="B151" t="str">
            <v>ZONA 9</v>
          </cell>
          <cell r="C151" t="str">
            <v>PICHINCHA</v>
          </cell>
          <cell r="D151" t="str">
            <v>NORTE</v>
          </cell>
          <cell r="E151" t="str">
            <v>COLEGIO 24 DE MAYO AV. MARIA ANGELICA CARRILLO Y 6 DE DICIEMBRE</v>
          </cell>
          <cell r="F151" t="str">
            <v xml:space="preserve">(02) 3948090 </v>
          </cell>
          <cell r="G151" t="str">
            <v>3506/3517</v>
          </cell>
          <cell r="H151" t="str">
            <v>JORGE ALBERTO ANDRADE VILLACRES</v>
          </cell>
          <cell r="I151" t="str">
            <v>s/c</v>
          </cell>
          <cell r="J151" t="str">
            <v>jorge.andradev@educacion.gob.ec</v>
          </cell>
          <cell r="K151" t="str">
            <v>MARIA MELANIA</v>
          </cell>
          <cell r="L151" t="str">
            <v>ROMERO ROMERO</v>
          </cell>
          <cell r="M151" t="str">
            <v>melania.romero@educacion.gob.ec</v>
          </cell>
          <cell r="N151">
            <v>995493693</v>
          </cell>
          <cell r="O151" t="str">
            <v>ESTEFANIA NATALIA</v>
          </cell>
          <cell r="P151" t="str">
            <v>VILLAFUERTE NOBOA</v>
          </cell>
          <cell r="Q151">
            <v>984251898</v>
          </cell>
          <cell r="R151" t="str">
            <v>estefania.villafuerte@educacion.gob.ec</v>
          </cell>
        </row>
        <row r="152">
          <cell r="A152" t="str">
            <v>17D06</v>
          </cell>
          <cell r="B152" t="str">
            <v>ZONA 9</v>
          </cell>
          <cell r="C152" t="str">
            <v>PICHINCHA</v>
          </cell>
          <cell r="D152" t="str">
            <v>ELOY ALFARO</v>
          </cell>
          <cell r="E152" t="str">
            <v xml:space="preserve">MIGUEL CÁRDENAS Y AV.NAPO </v>
          </cell>
          <cell r="F152" t="str">
            <v>(02) 3958400 / 3958409</v>
          </cell>
          <cell r="G152" t="str">
            <v>3601/3612</v>
          </cell>
          <cell r="H152" t="str">
            <v>ANDRADE ROCHA CESAR AUGUSTO</v>
          </cell>
          <cell r="I152" t="str">
            <v>0992668474</v>
          </cell>
          <cell r="J152" t="str">
            <v>cesar.andrader@educacion.gob.ec</v>
          </cell>
          <cell r="K152" t="str">
            <v xml:space="preserve">GUADALUPE DEL ROCIO </v>
          </cell>
          <cell r="L152" t="str">
            <v>LLUMIPANTA VELASCO</v>
          </cell>
          <cell r="M152" t="str">
            <v>guadalupe.llumipanta@educacion.gob.ec</v>
          </cell>
          <cell r="N152">
            <v>984401242</v>
          </cell>
          <cell r="O152" t="str">
            <v>JUANA ROCIO</v>
          </cell>
          <cell r="P152" t="str">
            <v>LIMA LUNA</v>
          </cell>
          <cell r="Q152">
            <v>989337767</v>
          </cell>
          <cell r="R152" t="str">
            <v>juana.lima@educacion.gob.ec</v>
          </cell>
        </row>
        <row r="153">
          <cell r="A153" t="str">
            <v>17D07</v>
          </cell>
          <cell r="B153" t="str">
            <v>ZONA 9</v>
          </cell>
          <cell r="C153" t="str">
            <v>PICHINCHA</v>
          </cell>
          <cell r="D153" t="str">
            <v>QUITUMBE</v>
          </cell>
          <cell r="E153" t="str">
            <v>CALLE 13 Y CALLE D,V 0E6-228 -OE7 MARTHA BUCARAM PREDIOS DEL COLEGIO ARTURO BORJA</v>
          </cell>
          <cell r="F153" t="str">
            <v>(02) 3819240 HASTA 3819249</v>
          </cell>
          <cell r="G153">
            <v>3721</v>
          </cell>
          <cell r="H153" t="str">
            <v>VALLEJO JANETA DIEGO PATRICIO</v>
          </cell>
          <cell r="I153" t="str">
            <v>0998419131</v>
          </cell>
          <cell r="J153" t="str">
            <v>diego.vallejo@educacion.gob.ec</v>
          </cell>
          <cell r="K153" t="str">
            <v xml:space="preserve">MARIA ANGELA  </v>
          </cell>
          <cell r="L153" t="str">
            <v>TIPAN CAIZA</v>
          </cell>
          <cell r="M153" t="str">
            <v>angela.tipan@educacion.gob.ec</v>
          </cell>
          <cell r="N153">
            <v>983080591</v>
          </cell>
          <cell r="O153" t="str">
            <v>-</v>
          </cell>
          <cell r="P153" t="str">
            <v>-</v>
          </cell>
          <cell r="Q153" t="str">
            <v>-</v>
          </cell>
          <cell r="R153" t="str">
            <v>-</v>
          </cell>
        </row>
        <row r="154">
          <cell r="A154" t="str">
            <v>17D08</v>
          </cell>
          <cell r="B154" t="str">
            <v>ZONA 9</v>
          </cell>
          <cell r="C154" t="str">
            <v>PICHINCHA</v>
          </cell>
          <cell r="D154" t="str">
            <v>LOS CHILLOS</v>
          </cell>
          <cell r="E154" t="str">
            <v xml:space="preserve">AV. BENJAMIN CARRION Y ELIECER MEDINA S/N , BARRIO SAN JUAN  DE AMAGUAÑA  JUNTO A LA ESCUELA DR. LUIS EGUIGUREN </v>
          </cell>
          <cell r="F154" t="str">
            <v>(02) 3930820 HASTA 3930829</v>
          </cell>
          <cell r="G154" t="str">
            <v>3801 / 3802</v>
          </cell>
          <cell r="H154" t="str">
            <v>LÓPEZ VÁSCONEZ LILIAN ELIZABETH</v>
          </cell>
          <cell r="I154">
            <v>999058613</v>
          </cell>
          <cell r="J154" t="str">
            <v>liliane.lopez@educacion.gob.ec</v>
          </cell>
          <cell r="K154" t="str">
            <v>ELIZABETH DEL ROCIO</v>
          </cell>
          <cell r="L154" t="str">
            <v>ALBUJA AROCA</v>
          </cell>
          <cell r="M154" t="str">
            <v>elizabeth.albuja@educacion.gob.ec</v>
          </cell>
          <cell r="N154" t="str">
            <v>0987767797</v>
          </cell>
          <cell r="O154" t="str">
            <v>MARIA ISABEL</v>
          </cell>
          <cell r="P154" t="str">
            <v xml:space="preserve">GARCIA ORDOÑEZ </v>
          </cell>
          <cell r="Q154" t="str">
            <v>0998953898</v>
          </cell>
          <cell r="R154" t="str">
            <v>mariai.garcia@educacion.gob.ec</v>
          </cell>
        </row>
        <row r="155">
          <cell r="A155" t="str">
            <v>17D09</v>
          </cell>
          <cell r="B155" t="str">
            <v>ZONA 9</v>
          </cell>
          <cell r="C155" t="str">
            <v>PICHINCHA</v>
          </cell>
          <cell r="D155" t="str">
            <v>TUMBACO</v>
          </cell>
          <cell r="E155" t="str">
            <v>COLEGIO EDUARDO SALAZAR GOMEZ A DOS CUADRAS DEL PARQUE CENTRAL DE PIFO, CALLE RAFAEL DELGADO Y VIA INTEROCEANICA</v>
          </cell>
          <cell r="F155" t="str">
            <v xml:space="preserve">(02) 3930830 </v>
          </cell>
          <cell r="G155" t="str">
            <v xml:space="preserve">3906 / 3901 </v>
          </cell>
          <cell r="H155" t="str">
            <v>VEGA VALENCIA CECILIA  MAGDALENA</v>
          </cell>
          <cell r="I155">
            <v>992572301</v>
          </cell>
          <cell r="J155" t="str">
            <v>ecivev@hotmail.com</v>
          </cell>
          <cell r="K155" t="str">
            <v>GINA STEFANIA</v>
          </cell>
          <cell r="L155" t="str">
            <v>PAZMIÑO PROAÑO</v>
          </cell>
          <cell r="M155" t="str">
            <v>estefania.pazmino@educacion.gob.ec</v>
          </cell>
          <cell r="N155" t="str">
            <v>0987390621</v>
          </cell>
          <cell r="O155" t="str">
            <v>SANDRA CECILIA</v>
          </cell>
          <cell r="P155" t="str">
            <v>ROMERO GONZALEZ</v>
          </cell>
          <cell r="Q155">
            <v>983762074</v>
          </cell>
          <cell r="R155" t="str">
            <v>scrg.bp@gmail.com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CENTRAL"/>
      <sheetName val="PLANTA CENTRAL UIO"/>
      <sheetName val="SUBS. DISTRITO MET. QUITO"/>
      <sheetName val="COOR. ZONALES"/>
      <sheetName val="DISTRITOS A NIVEL NACIONAL"/>
      <sheetName val="TELEFONOS IMPORTA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4">
          <cell r="A134" t="str">
            <v>09D01</v>
          </cell>
          <cell r="B134" t="str">
            <v>ZONA 8</v>
          </cell>
          <cell r="C134" t="str">
            <v>GUAYAS</v>
          </cell>
          <cell r="D134" t="str">
            <v>XIMENA 1</v>
          </cell>
          <cell r="E134" t="str">
            <v>AV. DOMINGO COMIN Y JUAN PENDOLA (ALADO uef PROVINCIA DE COTOPAXI)</v>
          </cell>
        </row>
        <row r="135">
          <cell r="A135" t="str">
            <v>09D02</v>
          </cell>
          <cell r="B135" t="str">
            <v>ZONA 8</v>
          </cell>
          <cell r="C135" t="str">
            <v>GUAYAS</v>
          </cell>
          <cell r="D135" t="str">
            <v>XIMENA 2</v>
          </cell>
          <cell r="E135" t="str">
            <v>CALLE ARTURO SERRANO Y CARLOS GARCES ATRAS DE LA UNIDAD EDUCATIVA FISCAL FRANCISCO DE ORELLANA</v>
          </cell>
        </row>
        <row r="136">
          <cell r="A136" t="str">
            <v>09D03</v>
          </cell>
          <cell r="B136" t="str">
            <v>ZONA 8</v>
          </cell>
          <cell r="C136" t="str">
            <v>GUAYAS</v>
          </cell>
          <cell r="D136" t="str">
            <v>CENTRO</v>
          </cell>
          <cell r="E136" t="str">
            <v>AGUIRRE Y ANDRES MARIN</v>
          </cell>
        </row>
        <row r="137">
          <cell r="A137" t="str">
            <v>09D04</v>
          </cell>
          <cell r="B137" t="str">
            <v>ZONA 8</v>
          </cell>
          <cell r="C137" t="str">
            <v>GUAYAS</v>
          </cell>
          <cell r="D137" t="str">
            <v>PORTETE - FEBRES CORDERO</v>
          </cell>
          <cell r="E137" t="str">
            <v>SEDE COLEGIO PATRIA ECUATORIANA-CALLE  40 Y PORTETE Y CAMILO DESTRUGE</v>
          </cell>
        </row>
        <row r="138">
          <cell r="A138" t="str">
            <v>09D05</v>
          </cell>
          <cell r="B138" t="str">
            <v>ZONA 8</v>
          </cell>
          <cell r="C138" t="str">
            <v>GUAYAS</v>
          </cell>
          <cell r="D138" t="str">
            <v xml:space="preserve">TARQUI </v>
          </cell>
          <cell r="E138" t="str">
            <v>AV. DE LAS AMERICAS S/N , INTERSECCION: AV. PLAZA DAÑIN, UBICACION:  JUNTO AL COLEGIO TECNICO SIMON BOLIVAR</v>
          </cell>
        </row>
        <row r="139">
          <cell r="A139" t="str">
            <v>09D06</v>
          </cell>
          <cell r="B139" t="str">
            <v>ZONA 8</v>
          </cell>
          <cell r="C139" t="str">
            <v>GUAYAS</v>
          </cell>
          <cell r="D139" t="str">
            <v>TARQUI 2 -  BELLAVISTA - MAPASINGUE</v>
          </cell>
          <cell r="E139" t="str">
            <v>AV. CARLOS JULIO AROSEMANA KM 3 1/2 VIA DAULE</v>
          </cell>
        </row>
        <row r="140">
          <cell r="A140" t="str">
            <v>09D07</v>
          </cell>
          <cell r="B140" t="str">
            <v>ZONA 8</v>
          </cell>
          <cell r="C140" t="str">
            <v>GUAYAS</v>
          </cell>
          <cell r="D140" t="str">
            <v>PASCUALES 1</v>
          </cell>
          <cell r="E140" t="str">
            <v>COOP. LOS VERGELES MZ. 312 SOLAR 16 A Y FRANCISCO DE ORELLANA</v>
          </cell>
        </row>
        <row r="141">
          <cell r="A141" t="str">
            <v>09D08</v>
          </cell>
          <cell r="B141" t="str">
            <v>ZONA 8</v>
          </cell>
          <cell r="C141" t="str">
            <v>GUAYAS</v>
          </cell>
          <cell r="D141" t="str">
            <v>PASCUALES 2 - MONTE SINAI</v>
          </cell>
          <cell r="E141" t="str">
            <v>COLEGIO "LEONIDAS GARCIA"AV. CASUARINA LOTIZACION INMACONSA, ENTRE CALLES CEDROS Y LAURELES</v>
          </cell>
        </row>
        <row r="142">
          <cell r="A142" t="str">
            <v>09D09</v>
          </cell>
          <cell r="B142" t="str">
            <v>ZONA 8</v>
          </cell>
          <cell r="C142" t="str">
            <v>GUAYAS</v>
          </cell>
          <cell r="D142" t="str">
            <v>CHONGON</v>
          </cell>
          <cell r="E142" t="str">
            <v>COLEGIO "LIBERTADOR BOLIVAR"BARRIO SAN GERONIMO MZ. 449 KM 24 VIA A LA COSTA</v>
          </cell>
        </row>
        <row r="143">
          <cell r="A143" t="str">
            <v>09D10</v>
          </cell>
          <cell r="B143" t="str">
            <v>ZONA 8</v>
          </cell>
          <cell r="C143" t="str">
            <v>GUAYAS</v>
          </cell>
          <cell r="D143" t="str">
            <v>JUAN GOMEZ RENDON (PROGRESO)</v>
          </cell>
          <cell r="E143" t="str">
            <v xml:space="preserve">KM  64 1/2 VIA A LA COSTA PARROQUIA JUAN GOMEZ RENDON </v>
          </cell>
        </row>
        <row r="144">
          <cell r="A144" t="str">
            <v>09D23</v>
          </cell>
          <cell r="B144" t="str">
            <v>ZONA 8</v>
          </cell>
          <cell r="C144" t="str">
            <v>GUAYAS</v>
          </cell>
          <cell r="D144" t="str">
            <v>SAMBORONDON</v>
          </cell>
          <cell r="E144" t="str">
            <v>JUNTO AL COLEGIO "SAMBORONDON" BOLIVAR Y 31 DE OCTUBRE</v>
          </cell>
        </row>
        <row r="145">
          <cell r="A145" t="str">
            <v>09D24</v>
          </cell>
          <cell r="B145" t="str">
            <v>ZONA 8</v>
          </cell>
          <cell r="C145" t="str">
            <v>GUAYAS</v>
          </cell>
          <cell r="D145" t="str">
            <v>DURAN</v>
          </cell>
          <cell r="E145" t="str">
            <v>CALLE HUMBERTO AYALA Y VELASCO IBARRA, CANTON DURAN (JUNTO AL COLEGIO FISCAL DURÁN)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externalLinkPath" Target="/I.E.%20PARA%20PUBLICACION/zona%201%20corregido.xls" TargetMode="External"/><Relationship Id="rId1" Type="http://schemas.openxmlformats.org/officeDocument/2006/relationships/externalLinkPath" Target="/I.E.%20PARA%20PUBLICACION/zona%201%20corregido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externalLinkPath" Target="/I.E.%20PARA%20PUBLICACION/zona%202%20corregido.xls" TargetMode="External"/><Relationship Id="rId1" Type="http://schemas.openxmlformats.org/officeDocument/2006/relationships/externalLinkPath" Target="/I.E.%20PARA%20PUBLICACION/zona%202%20corregido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externalLinkPath" Target="/I.E.%20PARA%20PUBLICACION/zona%203.xls" TargetMode="External"/><Relationship Id="rId1" Type="http://schemas.openxmlformats.org/officeDocument/2006/relationships/externalLinkPath" Target="/I.E.%20PARA%20PUBLICACION/zona%203.xls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Users/ANDREA~1.CAR/AppData/Local/Temp/matriz_para_publicacion_de_bares_escolares_CONSOLIDADA.xls" TargetMode="External"/><Relationship Id="rId1" Type="http://schemas.openxmlformats.org/officeDocument/2006/relationships/externalLinkPath" Target="/Users/ANDREA~1.CAR/AppData/Local/Temp/matriz_para_publicacion_de_bares_escolares_CONSOLIDADA.xls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externalLinkPath" Target="/I.E.%20PARA%20PUBLICACION/zona%206%20corregido.xls" TargetMode="External"/><Relationship Id="rId1" Type="http://schemas.openxmlformats.org/officeDocument/2006/relationships/externalLinkPath" Target="/I.E.%20PARA%20PUBLICACION/zona%206%20corregido.xl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I.E.%20PARA%20PUBLICACION/zona%207.xls" TargetMode="External"/><Relationship Id="rId1" Type="http://schemas.openxmlformats.org/officeDocument/2006/relationships/externalLinkPath" Target="/I.E.%20PARA%20PUBLICACION/zona%207.xls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externalLinkPath" Target="/I.E.%20PARA%20PUBLICACION/zona%208%20corregido.xls" TargetMode="External"/><Relationship Id="rId1" Type="http://schemas.openxmlformats.org/officeDocument/2006/relationships/externalLinkPath" Target="/I.E.%20PARA%20PUBLICACION/zona%208%20corregido.xls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externalLinkPath" Target="/I.E.%20PARA%20PUBLICACION/zona%209%20corregido.xls" TargetMode="External"/><Relationship Id="rId1" Type="http://schemas.openxmlformats.org/officeDocument/2006/relationships/externalLinkPath" Target="/I.E.%20PARA%20PUBLICACION/zona%209%20corregido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0"/>
  <sheetViews>
    <sheetView zoomScale="60" zoomScaleNormal="60" workbookViewId="0">
      <selection activeCell="D3" sqref="D3:D95"/>
    </sheetView>
  </sheetViews>
  <sheetFormatPr baseColWidth="10" defaultColWidth="11.44140625" defaultRowHeight="18" x14ac:dyDescent="0.3"/>
  <cols>
    <col min="1" max="1" width="16.109375" style="95" customWidth="1"/>
    <col min="2" max="2" width="74.5546875" style="97" customWidth="1"/>
    <col min="3" max="3" width="28.6640625" style="97" customWidth="1"/>
    <col min="4" max="4" width="27.77734375" style="97" customWidth="1"/>
    <col min="5" max="5" width="16.33203125" style="95" customWidth="1"/>
    <col min="6" max="6" width="15" style="95" customWidth="1"/>
    <col min="7" max="7" width="27.33203125" style="95" customWidth="1"/>
    <col min="8" max="8" width="35.5546875" style="95" customWidth="1"/>
    <col min="9" max="9" width="40.33203125" style="95" customWidth="1"/>
    <col min="10" max="10" width="23" style="79" customWidth="1"/>
    <col min="11" max="11" width="36.6640625" style="79" customWidth="1"/>
    <col min="12" max="12" width="21.109375" style="95" customWidth="1"/>
    <col min="13" max="13" width="21.6640625" style="95" customWidth="1"/>
    <col min="14" max="14" width="19.44140625" style="95" customWidth="1"/>
    <col min="15" max="15" width="16.6640625" style="95" customWidth="1"/>
    <col min="16" max="16" width="18.44140625" style="95" customWidth="1"/>
    <col min="17" max="16384" width="11.44140625" style="95"/>
  </cols>
  <sheetData>
    <row r="1" spans="1:16" ht="63.7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s="79" customFormat="1" ht="51.75" customHeight="1" x14ac:dyDescent="0.3">
      <c r="A2" s="77" t="s">
        <v>0</v>
      </c>
      <c r="B2" s="77" t="s">
        <v>212</v>
      </c>
      <c r="C2" s="77" t="s">
        <v>1876</v>
      </c>
      <c r="D2" s="77" t="s">
        <v>1877</v>
      </c>
      <c r="E2" s="77" t="s">
        <v>1</v>
      </c>
      <c r="F2" s="77" t="s">
        <v>2</v>
      </c>
      <c r="G2" s="77" t="s">
        <v>4</v>
      </c>
      <c r="H2" s="77" t="s">
        <v>6</v>
      </c>
      <c r="I2" s="77" t="s">
        <v>3</v>
      </c>
      <c r="J2" s="77" t="s">
        <v>7</v>
      </c>
      <c r="K2" s="78" t="s">
        <v>8</v>
      </c>
      <c r="L2" s="77" t="s">
        <v>9</v>
      </c>
      <c r="M2" s="77" t="s">
        <v>10</v>
      </c>
      <c r="N2" s="77" t="s">
        <v>11</v>
      </c>
      <c r="O2" s="77" t="s">
        <v>12</v>
      </c>
      <c r="P2" s="77" t="s">
        <v>220</v>
      </c>
    </row>
    <row r="3" spans="1:16" ht="28.2" customHeight="1" x14ac:dyDescent="0.3">
      <c r="A3" s="84" t="s">
        <v>95</v>
      </c>
      <c r="B3" s="81" t="s">
        <v>215</v>
      </c>
      <c r="C3" s="81" t="str">
        <f>+VLOOKUP(A3,'[1]DISTRITOS A NIVEL NACIONAL'!$A$1:$IV$65536,6,0)</f>
        <v xml:space="preserve">(06) 2731240 / 2731541. </v>
      </c>
      <c r="D3" s="81" t="str">
        <f>+VLOOKUP(A3,'[1]DISTRITOS A NIVEL NACIONAL'!$A$1:$IV$65536,7,0)</f>
        <v>DIRECTO</v>
      </c>
      <c r="E3" s="81" t="s">
        <v>16</v>
      </c>
      <c r="F3" s="84" t="s">
        <v>96</v>
      </c>
      <c r="G3" s="84" t="s">
        <v>133</v>
      </c>
      <c r="H3" s="80" t="s">
        <v>98</v>
      </c>
      <c r="I3" s="84" t="s">
        <v>97</v>
      </c>
      <c r="J3" s="82" t="s">
        <v>14</v>
      </c>
      <c r="K3" s="82">
        <v>1053</v>
      </c>
      <c r="L3" s="82">
        <v>1</v>
      </c>
      <c r="M3" s="82"/>
      <c r="N3" s="82"/>
      <c r="O3" s="82">
        <v>1</v>
      </c>
      <c r="P3" s="96">
        <v>149.21010000000001</v>
      </c>
    </row>
    <row r="4" spans="1:16" ht="19.95" customHeight="1" x14ac:dyDescent="0.3">
      <c r="A4" s="84" t="s">
        <v>95</v>
      </c>
      <c r="B4" s="81" t="s">
        <v>215</v>
      </c>
      <c r="C4" s="81" t="str">
        <f>+VLOOKUP(A4,'[1]DISTRITOS A NIVEL NACIONAL'!$A$1:$IV$65536,6,0)</f>
        <v xml:space="preserve">(06) 2731240 / 2731541. </v>
      </c>
      <c r="D4" s="81" t="str">
        <f>+VLOOKUP(A4,'[1]DISTRITOS A NIVEL NACIONAL'!$A$1:$IV$65536,7,0)</f>
        <v>DIRECTO</v>
      </c>
      <c r="E4" s="81" t="s">
        <v>16</v>
      </c>
      <c r="F4" s="84" t="s">
        <v>96</v>
      </c>
      <c r="G4" s="84" t="s">
        <v>133</v>
      </c>
      <c r="H4" s="80" t="s">
        <v>100</v>
      </c>
      <c r="I4" s="84" t="s">
        <v>99</v>
      </c>
      <c r="J4" s="82" t="s">
        <v>14</v>
      </c>
      <c r="K4" s="82">
        <v>314</v>
      </c>
      <c r="L4" s="82">
        <v>1</v>
      </c>
      <c r="M4" s="82"/>
      <c r="N4" s="82"/>
      <c r="O4" s="82">
        <v>1</v>
      </c>
      <c r="P4" s="96">
        <v>44.493800000000007</v>
      </c>
    </row>
    <row r="5" spans="1:16" ht="19.95" customHeight="1" x14ac:dyDescent="0.3">
      <c r="A5" s="84" t="s">
        <v>95</v>
      </c>
      <c r="B5" s="81" t="s">
        <v>215</v>
      </c>
      <c r="C5" s="81" t="str">
        <f>+VLOOKUP(A5,'[1]DISTRITOS A NIVEL NACIONAL'!$A$1:$IV$65536,6,0)</f>
        <v xml:space="preserve">(06) 2731240 / 2731541. </v>
      </c>
      <c r="D5" s="81" t="str">
        <f>+VLOOKUP(A5,'[1]DISTRITOS A NIVEL NACIONAL'!$A$1:$IV$65536,7,0)</f>
        <v>DIRECTO</v>
      </c>
      <c r="E5" s="81" t="s">
        <v>16</v>
      </c>
      <c r="F5" s="84" t="s">
        <v>96</v>
      </c>
      <c r="G5" s="84" t="s">
        <v>133</v>
      </c>
      <c r="H5" s="81" t="s">
        <v>102</v>
      </c>
      <c r="I5" s="84" t="s">
        <v>101</v>
      </c>
      <c r="J5" s="82" t="s">
        <v>14</v>
      </c>
      <c r="K5" s="82">
        <v>1343</v>
      </c>
      <c r="L5" s="82">
        <v>1</v>
      </c>
      <c r="M5" s="82"/>
      <c r="N5" s="82"/>
      <c r="O5" s="82">
        <v>1</v>
      </c>
      <c r="P5" s="96">
        <v>190.30310000000003</v>
      </c>
    </row>
    <row r="6" spans="1:16" ht="19.95" customHeight="1" x14ac:dyDescent="0.3">
      <c r="A6" s="84" t="s">
        <v>95</v>
      </c>
      <c r="B6" s="81" t="s">
        <v>215</v>
      </c>
      <c r="C6" s="81" t="str">
        <f>+VLOOKUP(A6,'[1]DISTRITOS A NIVEL NACIONAL'!$A$1:$IV$65536,6,0)</f>
        <v xml:space="preserve">(06) 2731240 / 2731541. </v>
      </c>
      <c r="D6" s="81" t="str">
        <f>+VLOOKUP(A6,'[1]DISTRITOS A NIVEL NACIONAL'!$A$1:$IV$65536,7,0)</f>
        <v>DIRECTO</v>
      </c>
      <c r="E6" s="81" t="s">
        <v>16</v>
      </c>
      <c r="F6" s="84" t="s">
        <v>96</v>
      </c>
      <c r="G6" s="84" t="s">
        <v>133</v>
      </c>
      <c r="H6" s="81" t="s">
        <v>104</v>
      </c>
      <c r="I6" s="84" t="s">
        <v>103</v>
      </c>
      <c r="J6" s="82" t="s">
        <v>14</v>
      </c>
      <c r="K6" s="82">
        <v>792</v>
      </c>
      <c r="L6" s="82">
        <v>1</v>
      </c>
      <c r="M6" s="82"/>
      <c r="N6" s="82"/>
      <c r="O6" s="82">
        <v>1</v>
      </c>
      <c r="P6" s="96">
        <v>112.22640000000001</v>
      </c>
    </row>
    <row r="7" spans="1:16" ht="19.95" customHeight="1" x14ac:dyDescent="0.3">
      <c r="A7" s="84" t="s">
        <v>95</v>
      </c>
      <c r="B7" s="81" t="s">
        <v>215</v>
      </c>
      <c r="C7" s="81" t="str">
        <f>+VLOOKUP(A7,'[1]DISTRITOS A NIVEL NACIONAL'!$A$1:$IV$65536,6,0)</f>
        <v xml:space="preserve">(06) 2731240 / 2731541. </v>
      </c>
      <c r="D7" s="81" t="str">
        <f>+VLOOKUP(A7,'[1]DISTRITOS A NIVEL NACIONAL'!$A$1:$IV$65536,7,0)</f>
        <v>DIRECTO</v>
      </c>
      <c r="E7" s="81" t="s">
        <v>16</v>
      </c>
      <c r="F7" s="84" t="s">
        <v>105</v>
      </c>
      <c r="G7" s="84" t="s">
        <v>133</v>
      </c>
      <c r="H7" s="81" t="s">
        <v>107</v>
      </c>
      <c r="I7" s="84" t="s">
        <v>106</v>
      </c>
      <c r="J7" s="82" t="s">
        <v>108</v>
      </c>
      <c r="K7" s="82">
        <v>429</v>
      </c>
      <c r="L7" s="82">
        <v>1</v>
      </c>
      <c r="M7" s="82"/>
      <c r="N7" s="82"/>
      <c r="O7" s="82">
        <v>1</v>
      </c>
      <c r="P7" s="96">
        <v>60.789300000000004</v>
      </c>
    </row>
    <row r="8" spans="1:16" ht="19.95" customHeight="1" x14ac:dyDescent="0.3">
      <c r="A8" s="84" t="s">
        <v>95</v>
      </c>
      <c r="B8" s="81" t="s">
        <v>215</v>
      </c>
      <c r="C8" s="81" t="str">
        <f>+VLOOKUP(A8,'[1]DISTRITOS A NIVEL NACIONAL'!$A$1:$IV$65536,6,0)</f>
        <v xml:space="preserve">(06) 2731240 / 2731541. </v>
      </c>
      <c r="D8" s="81" t="str">
        <f>+VLOOKUP(A8,'[1]DISTRITOS A NIVEL NACIONAL'!$A$1:$IV$65536,7,0)</f>
        <v>DIRECTO</v>
      </c>
      <c r="E8" s="81" t="s">
        <v>16</v>
      </c>
      <c r="F8" s="84" t="s">
        <v>96</v>
      </c>
      <c r="G8" s="84" t="s">
        <v>133</v>
      </c>
      <c r="H8" s="81" t="s">
        <v>110</v>
      </c>
      <c r="I8" s="84" t="s">
        <v>109</v>
      </c>
      <c r="J8" s="82" t="s">
        <v>14</v>
      </c>
      <c r="K8" s="82">
        <v>754</v>
      </c>
      <c r="L8" s="82">
        <v>1</v>
      </c>
      <c r="M8" s="82"/>
      <c r="N8" s="82"/>
      <c r="O8" s="82">
        <v>1</v>
      </c>
      <c r="P8" s="96">
        <v>106.84180000000002</v>
      </c>
    </row>
    <row r="9" spans="1:16" ht="19.95" customHeight="1" x14ac:dyDescent="0.3">
      <c r="A9" s="84" t="s">
        <v>95</v>
      </c>
      <c r="B9" s="81" t="s">
        <v>215</v>
      </c>
      <c r="C9" s="81" t="str">
        <f>+VLOOKUP(A9,'[1]DISTRITOS A NIVEL NACIONAL'!$A$1:$IV$65536,6,0)</f>
        <v xml:space="preserve">(06) 2731240 / 2731541. </v>
      </c>
      <c r="D9" s="81" t="str">
        <f>+VLOOKUP(A9,'[1]DISTRITOS A NIVEL NACIONAL'!$A$1:$IV$65536,7,0)</f>
        <v>DIRECTO</v>
      </c>
      <c r="E9" s="81" t="s">
        <v>16</v>
      </c>
      <c r="F9" s="84" t="s">
        <v>96</v>
      </c>
      <c r="G9" s="84" t="s">
        <v>133</v>
      </c>
      <c r="H9" s="81" t="s">
        <v>112</v>
      </c>
      <c r="I9" s="84" t="s">
        <v>111</v>
      </c>
      <c r="J9" s="82" t="s">
        <v>14</v>
      </c>
      <c r="K9" s="82">
        <v>279</v>
      </c>
      <c r="L9" s="82">
        <v>1</v>
      </c>
      <c r="M9" s="82"/>
      <c r="N9" s="82"/>
      <c r="O9" s="82">
        <v>1</v>
      </c>
      <c r="P9" s="96">
        <v>39.534300000000002</v>
      </c>
    </row>
    <row r="10" spans="1:16" ht="19.95" customHeight="1" x14ac:dyDescent="0.3">
      <c r="A10" s="84" t="s">
        <v>95</v>
      </c>
      <c r="B10" s="81" t="s">
        <v>215</v>
      </c>
      <c r="C10" s="81" t="str">
        <f>+VLOOKUP(A10,'[1]DISTRITOS A NIVEL NACIONAL'!$A$1:$IV$65536,6,0)</f>
        <v xml:space="preserve">(06) 2731240 / 2731541. </v>
      </c>
      <c r="D10" s="81" t="str">
        <f>+VLOOKUP(A10,'[1]DISTRITOS A NIVEL NACIONAL'!$A$1:$IV$65536,7,0)</f>
        <v>DIRECTO</v>
      </c>
      <c r="E10" s="81" t="s">
        <v>16</v>
      </c>
      <c r="F10" s="84" t="s">
        <v>96</v>
      </c>
      <c r="G10" s="84" t="s">
        <v>133</v>
      </c>
      <c r="H10" s="81" t="s">
        <v>114</v>
      </c>
      <c r="I10" s="84" t="s">
        <v>113</v>
      </c>
      <c r="J10" s="82" t="s">
        <v>14</v>
      </c>
      <c r="K10" s="82">
        <v>349</v>
      </c>
      <c r="L10" s="82">
        <v>1</v>
      </c>
      <c r="M10" s="82"/>
      <c r="N10" s="82"/>
      <c r="O10" s="82">
        <v>1</v>
      </c>
      <c r="P10" s="96">
        <v>49.453299999999999</v>
      </c>
    </row>
    <row r="11" spans="1:16" ht="31.5" customHeight="1" x14ac:dyDescent="0.3">
      <c r="A11" s="84" t="s">
        <v>95</v>
      </c>
      <c r="B11" s="81" t="s">
        <v>215</v>
      </c>
      <c r="C11" s="81" t="str">
        <f>+VLOOKUP(A11,'[1]DISTRITOS A NIVEL NACIONAL'!$A$1:$IV$65536,6,0)</f>
        <v xml:space="preserve">(06) 2731240 / 2731541. </v>
      </c>
      <c r="D11" s="81" t="str">
        <f>+VLOOKUP(A11,'[1]DISTRITOS A NIVEL NACIONAL'!$A$1:$IV$65536,7,0)</f>
        <v>DIRECTO</v>
      </c>
      <c r="E11" s="81" t="s">
        <v>16</v>
      </c>
      <c r="F11" s="84" t="s">
        <v>105</v>
      </c>
      <c r="G11" s="84" t="s">
        <v>133</v>
      </c>
      <c r="H11" s="80" t="s">
        <v>116</v>
      </c>
      <c r="I11" s="84" t="s">
        <v>115</v>
      </c>
      <c r="J11" s="82" t="s">
        <v>14</v>
      </c>
      <c r="K11" s="82">
        <v>533</v>
      </c>
      <c r="L11" s="82">
        <v>1</v>
      </c>
      <c r="M11" s="82"/>
      <c r="N11" s="82"/>
      <c r="O11" s="82">
        <v>1</v>
      </c>
      <c r="P11" s="96">
        <v>75.526100000000014</v>
      </c>
    </row>
    <row r="12" spans="1:16" ht="19.95" customHeight="1" x14ac:dyDescent="0.3">
      <c r="A12" s="84" t="s">
        <v>95</v>
      </c>
      <c r="B12" s="81" t="s">
        <v>215</v>
      </c>
      <c r="C12" s="81" t="str">
        <f>+VLOOKUP(A12,'[1]DISTRITOS A NIVEL NACIONAL'!$A$1:$IV$65536,6,0)</f>
        <v xml:space="preserve">(06) 2731240 / 2731541. </v>
      </c>
      <c r="D12" s="81" t="str">
        <f>+VLOOKUP(A12,'[1]DISTRITOS A NIVEL NACIONAL'!$A$1:$IV$65536,7,0)</f>
        <v>DIRECTO</v>
      </c>
      <c r="E12" s="81" t="s">
        <v>16</v>
      </c>
      <c r="F12" s="84" t="s">
        <v>96</v>
      </c>
      <c r="G12" s="84" t="s">
        <v>133</v>
      </c>
      <c r="H12" s="81" t="s">
        <v>118</v>
      </c>
      <c r="I12" s="84" t="s">
        <v>117</v>
      </c>
      <c r="J12" s="82" t="s">
        <v>14</v>
      </c>
      <c r="K12" s="82">
        <v>563</v>
      </c>
      <c r="L12" s="82">
        <v>1</v>
      </c>
      <c r="M12" s="82"/>
      <c r="N12" s="82"/>
      <c r="O12" s="82">
        <v>1</v>
      </c>
      <c r="P12" s="96">
        <v>79.777100000000019</v>
      </c>
    </row>
    <row r="13" spans="1:16" ht="19.95" customHeight="1" x14ac:dyDescent="0.3">
      <c r="A13" s="84" t="s">
        <v>95</v>
      </c>
      <c r="B13" s="81" t="s">
        <v>215</v>
      </c>
      <c r="C13" s="81" t="str">
        <f>+VLOOKUP(A13,'[1]DISTRITOS A NIVEL NACIONAL'!$A$1:$IV$65536,6,0)</f>
        <v xml:space="preserve">(06) 2731240 / 2731541. </v>
      </c>
      <c r="D13" s="81" t="str">
        <f>+VLOOKUP(A13,'[1]DISTRITOS A NIVEL NACIONAL'!$A$1:$IV$65536,7,0)</f>
        <v>DIRECTO</v>
      </c>
      <c r="E13" s="81" t="s">
        <v>16</v>
      </c>
      <c r="F13" s="84" t="s">
        <v>96</v>
      </c>
      <c r="G13" s="84" t="s">
        <v>133</v>
      </c>
      <c r="H13" s="81" t="s">
        <v>120</v>
      </c>
      <c r="I13" s="84" t="s">
        <v>119</v>
      </c>
      <c r="J13" s="82" t="s">
        <v>13</v>
      </c>
      <c r="K13" s="82">
        <v>489</v>
      </c>
      <c r="L13" s="82">
        <v>1</v>
      </c>
      <c r="M13" s="82"/>
      <c r="N13" s="82"/>
      <c r="O13" s="82">
        <v>1</v>
      </c>
      <c r="P13" s="96">
        <v>97.007820000000024</v>
      </c>
    </row>
    <row r="14" spans="1:16" ht="19.95" customHeight="1" x14ac:dyDescent="0.3">
      <c r="A14" s="84" t="s">
        <v>126</v>
      </c>
      <c r="B14" s="81" t="s">
        <v>217</v>
      </c>
      <c r="C14" s="81" t="str">
        <f>+VLOOKUP(A14,'[1]DISTRITOS A NIVEL NACIONAL'!$A$1:$IV$65536,6,0)</f>
        <v>(06) 2781170</v>
      </c>
      <c r="D14" s="81" t="str">
        <f>+VLOOKUP(A14,'[1]DISTRITOS A NIVEL NACIONAL'!$A$1:$IV$65536,7,0)</f>
        <v>DIRECTO</v>
      </c>
      <c r="E14" s="81" t="s">
        <v>16</v>
      </c>
      <c r="F14" s="84" t="s">
        <v>222</v>
      </c>
      <c r="G14" s="84" t="s">
        <v>18</v>
      </c>
      <c r="H14" s="81" t="s">
        <v>224</v>
      </c>
      <c r="I14" s="84" t="s">
        <v>223</v>
      </c>
      <c r="J14" s="82" t="s">
        <v>13</v>
      </c>
      <c r="K14" s="82">
        <v>984</v>
      </c>
      <c r="L14" s="82">
        <v>1</v>
      </c>
      <c r="M14" s="82"/>
      <c r="N14" s="82"/>
      <c r="O14" s="82">
        <v>1</v>
      </c>
      <c r="P14" s="96">
        <v>195.20591999999999</v>
      </c>
    </row>
    <row r="15" spans="1:16" ht="19.95" customHeight="1" x14ac:dyDescent="0.3">
      <c r="A15" s="84" t="s">
        <v>126</v>
      </c>
      <c r="B15" s="81" t="s">
        <v>217</v>
      </c>
      <c r="C15" s="81" t="str">
        <f>+VLOOKUP(A15,'[1]DISTRITOS A NIVEL NACIONAL'!$A$1:$IV$65536,6,0)</f>
        <v>(06) 2781170</v>
      </c>
      <c r="D15" s="81" t="str">
        <f>+VLOOKUP(A15,'[1]DISTRITOS A NIVEL NACIONAL'!$A$1:$IV$65536,7,0)</f>
        <v>DIRECTO</v>
      </c>
      <c r="E15" s="81" t="s">
        <v>16</v>
      </c>
      <c r="F15" s="84" t="s">
        <v>222</v>
      </c>
      <c r="G15" s="84" t="s">
        <v>18</v>
      </c>
      <c r="H15" s="81" t="s">
        <v>127</v>
      </c>
      <c r="I15" s="84" t="s">
        <v>225</v>
      </c>
      <c r="J15" s="82" t="s">
        <v>13</v>
      </c>
      <c r="K15" s="82">
        <v>460</v>
      </c>
      <c r="L15" s="82">
        <v>1</v>
      </c>
      <c r="M15" s="82"/>
      <c r="N15" s="82"/>
      <c r="O15" s="82">
        <v>1</v>
      </c>
      <c r="P15" s="96">
        <v>91.254799999999989</v>
      </c>
    </row>
    <row r="16" spans="1:16" ht="19.95" customHeight="1" x14ac:dyDescent="0.3">
      <c r="A16" s="84" t="s">
        <v>126</v>
      </c>
      <c r="B16" s="81" t="s">
        <v>217</v>
      </c>
      <c r="C16" s="81" t="str">
        <f>+VLOOKUP(A16,'[1]DISTRITOS A NIVEL NACIONAL'!$A$1:$IV$65536,6,0)</f>
        <v>(06) 2781170</v>
      </c>
      <c r="D16" s="81" t="str">
        <f>+VLOOKUP(A16,'[1]DISTRITOS A NIVEL NACIONAL'!$A$1:$IV$65536,7,0)</f>
        <v>DIRECTO</v>
      </c>
      <c r="E16" s="81" t="s">
        <v>16</v>
      </c>
      <c r="F16" s="84" t="s">
        <v>222</v>
      </c>
      <c r="G16" s="84" t="s">
        <v>18</v>
      </c>
      <c r="H16" s="81" t="s">
        <v>128</v>
      </c>
      <c r="I16" s="84" t="s">
        <v>226</v>
      </c>
      <c r="J16" s="82" t="s">
        <v>13</v>
      </c>
      <c r="K16" s="82">
        <v>1560</v>
      </c>
      <c r="L16" s="82">
        <v>1</v>
      </c>
      <c r="M16" s="82"/>
      <c r="N16" s="82"/>
      <c r="O16" s="82">
        <v>1</v>
      </c>
      <c r="P16" s="96">
        <v>309.47280000000001</v>
      </c>
    </row>
    <row r="17" spans="1:16" ht="19.95" customHeight="1" x14ac:dyDescent="0.3">
      <c r="A17" s="84" t="s">
        <v>126</v>
      </c>
      <c r="B17" s="81" t="s">
        <v>217</v>
      </c>
      <c r="C17" s="81" t="str">
        <f>+VLOOKUP(A17,'[1]DISTRITOS A NIVEL NACIONAL'!$A$1:$IV$65536,6,0)</f>
        <v>(06) 2781170</v>
      </c>
      <c r="D17" s="81" t="str">
        <f>+VLOOKUP(A17,'[1]DISTRITOS A NIVEL NACIONAL'!$A$1:$IV$65536,7,0)</f>
        <v>DIRECTO</v>
      </c>
      <c r="E17" s="81" t="s">
        <v>16</v>
      </c>
      <c r="F17" s="84" t="s">
        <v>222</v>
      </c>
      <c r="G17" s="84" t="s">
        <v>18</v>
      </c>
      <c r="H17" s="81" t="s">
        <v>129</v>
      </c>
      <c r="I17" s="84" t="s">
        <v>227</v>
      </c>
      <c r="J17" s="82" t="s">
        <v>13</v>
      </c>
      <c r="K17" s="82">
        <v>820</v>
      </c>
      <c r="L17" s="82">
        <v>1</v>
      </c>
      <c r="M17" s="82"/>
      <c r="N17" s="82"/>
      <c r="O17" s="82">
        <v>1</v>
      </c>
      <c r="P17" s="96">
        <v>162.67160000000001</v>
      </c>
    </row>
    <row r="18" spans="1:16" ht="19.95" customHeight="1" x14ac:dyDescent="0.3">
      <c r="A18" s="84" t="s">
        <v>126</v>
      </c>
      <c r="B18" s="81" t="s">
        <v>217</v>
      </c>
      <c r="C18" s="81" t="str">
        <f>+VLOOKUP(A18,'[1]DISTRITOS A NIVEL NACIONAL'!$A$1:$IV$65536,6,0)</f>
        <v>(06) 2781170</v>
      </c>
      <c r="D18" s="81" t="str">
        <f>+VLOOKUP(A18,'[1]DISTRITOS A NIVEL NACIONAL'!$A$1:$IV$65536,7,0)</f>
        <v>DIRECTO</v>
      </c>
      <c r="E18" s="81" t="s">
        <v>16</v>
      </c>
      <c r="F18" s="84" t="s">
        <v>222</v>
      </c>
      <c r="G18" s="84" t="s">
        <v>18</v>
      </c>
      <c r="H18" s="80" t="s">
        <v>130</v>
      </c>
      <c r="I18" s="84" t="s">
        <v>228</v>
      </c>
      <c r="J18" s="82" t="s">
        <v>13</v>
      </c>
      <c r="K18" s="82">
        <v>940</v>
      </c>
      <c r="L18" s="82">
        <v>1</v>
      </c>
      <c r="M18" s="82"/>
      <c r="N18" s="82"/>
      <c r="O18" s="82">
        <v>1</v>
      </c>
      <c r="P18" s="96">
        <v>186.47720000000001</v>
      </c>
    </row>
    <row r="19" spans="1:16" ht="19.95" customHeight="1" x14ac:dyDescent="0.3">
      <c r="A19" s="84" t="s">
        <v>126</v>
      </c>
      <c r="B19" s="81" t="s">
        <v>217</v>
      </c>
      <c r="C19" s="81" t="str">
        <f>+VLOOKUP(A19,'[1]DISTRITOS A NIVEL NACIONAL'!$A$1:$IV$65536,6,0)</f>
        <v>(06) 2781170</v>
      </c>
      <c r="D19" s="81" t="str">
        <f>+VLOOKUP(A19,'[1]DISTRITOS A NIVEL NACIONAL'!$A$1:$IV$65536,7,0)</f>
        <v>DIRECTO</v>
      </c>
      <c r="E19" s="81" t="s">
        <v>16</v>
      </c>
      <c r="F19" s="84" t="s">
        <v>222</v>
      </c>
      <c r="G19" s="84" t="s">
        <v>18</v>
      </c>
      <c r="H19" s="81" t="s">
        <v>131</v>
      </c>
      <c r="I19" s="84" t="s">
        <v>229</v>
      </c>
      <c r="J19" s="82" t="s">
        <v>13</v>
      </c>
      <c r="K19" s="82">
        <v>1152</v>
      </c>
      <c r="L19" s="82">
        <v>1</v>
      </c>
      <c r="M19" s="82"/>
      <c r="N19" s="82"/>
      <c r="O19" s="82">
        <v>1</v>
      </c>
      <c r="P19" s="96">
        <v>228.53376</v>
      </c>
    </row>
    <row r="20" spans="1:16" ht="19.95" customHeight="1" x14ac:dyDescent="0.3">
      <c r="A20" s="84" t="s">
        <v>121</v>
      </c>
      <c r="B20" s="83" t="s">
        <v>216</v>
      </c>
      <c r="C20" s="81" t="str">
        <f>+VLOOKUP(A20,'[1]DISTRITOS A NIVEL NACIONAL'!$A$1:$IV$65536,6,0)</f>
        <v>(06) 2736312 / 2736542</v>
      </c>
      <c r="D20" s="81" t="str">
        <f>+VLOOKUP(A20,'[1]DISTRITOS A NIVEL NACIONAL'!$A$1:$IV$65536,7,0)</f>
        <v>DIRECTO</v>
      </c>
      <c r="E20" s="81" t="s">
        <v>16</v>
      </c>
      <c r="F20" s="84" t="s">
        <v>122</v>
      </c>
      <c r="G20" s="84" t="s">
        <v>18</v>
      </c>
      <c r="H20" s="81" t="s">
        <v>231</v>
      </c>
      <c r="I20" s="84" t="s">
        <v>230</v>
      </c>
      <c r="J20" s="82" t="s">
        <v>13</v>
      </c>
      <c r="K20" s="82">
        <v>1308</v>
      </c>
      <c r="L20" s="82"/>
      <c r="M20" s="82"/>
      <c r="N20" s="82">
        <v>2</v>
      </c>
      <c r="O20" s="82">
        <v>2</v>
      </c>
      <c r="P20" s="96">
        <v>259.48104000000001</v>
      </c>
    </row>
    <row r="21" spans="1:16" ht="19.95" customHeight="1" x14ac:dyDescent="0.3">
      <c r="A21" s="84" t="s">
        <v>121</v>
      </c>
      <c r="B21" s="83" t="s">
        <v>216</v>
      </c>
      <c r="C21" s="81" t="str">
        <f>+VLOOKUP(A21,'[1]DISTRITOS A NIVEL NACIONAL'!$A$1:$IV$65536,6,0)</f>
        <v>(06) 2736312 / 2736542</v>
      </c>
      <c r="D21" s="81" t="str">
        <f>+VLOOKUP(A21,'[1]DISTRITOS A NIVEL NACIONAL'!$A$1:$IV$65536,7,0)</f>
        <v>DIRECTO</v>
      </c>
      <c r="E21" s="81" t="s">
        <v>16</v>
      </c>
      <c r="F21" s="84" t="s">
        <v>122</v>
      </c>
      <c r="G21" s="84" t="s">
        <v>18</v>
      </c>
      <c r="H21" s="80" t="s">
        <v>233</v>
      </c>
      <c r="I21" s="84" t="s">
        <v>232</v>
      </c>
      <c r="J21" s="82" t="s">
        <v>14</v>
      </c>
      <c r="K21" s="82">
        <v>138</v>
      </c>
      <c r="L21" s="82">
        <v>1</v>
      </c>
      <c r="M21" s="82"/>
      <c r="N21" s="82"/>
      <c r="O21" s="82">
        <v>1</v>
      </c>
      <c r="P21" s="96">
        <v>19.554600000000004</v>
      </c>
    </row>
    <row r="22" spans="1:16" ht="19.95" customHeight="1" x14ac:dyDescent="0.3">
      <c r="A22" s="84" t="s">
        <v>121</v>
      </c>
      <c r="B22" s="83" t="s">
        <v>216</v>
      </c>
      <c r="C22" s="81" t="str">
        <f>+VLOOKUP(A22,'[1]DISTRITOS A NIVEL NACIONAL'!$A$1:$IV$65536,6,0)</f>
        <v>(06) 2736312 / 2736542</v>
      </c>
      <c r="D22" s="81" t="str">
        <f>+VLOOKUP(A22,'[1]DISTRITOS A NIVEL NACIONAL'!$A$1:$IV$65536,7,0)</f>
        <v>DIRECTO</v>
      </c>
      <c r="E22" s="81" t="s">
        <v>16</v>
      </c>
      <c r="F22" s="84" t="s">
        <v>122</v>
      </c>
      <c r="G22" s="84" t="s">
        <v>18</v>
      </c>
      <c r="H22" s="80" t="s">
        <v>235</v>
      </c>
      <c r="I22" s="84" t="s">
        <v>234</v>
      </c>
      <c r="J22" s="82" t="s">
        <v>13</v>
      </c>
      <c r="K22" s="82">
        <v>382</v>
      </c>
      <c r="L22" s="82"/>
      <c r="M22" s="82">
        <v>1</v>
      </c>
      <c r="N22" s="82"/>
      <c r="O22" s="82">
        <v>1</v>
      </c>
      <c r="P22" s="96">
        <v>75.78116</v>
      </c>
    </row>
    <row r="23" spans="1:16" ht="19.95" customHeight="1" x14ac:dyDescent="0.3">
      <c r="A23" s="84" t="s">
        <v>121</v>
      </c>
      <c r="B23" s="83" t="s">
        <v>216</v>
      </c>
      <c r="C23" s="81" t="str">
        <f>+VLOOKUP(A23,'[1]DISTRITOS A NIVEL NACIONAL'!$A$1:$IV$65536,6,0)</f>
        <v>(06) 2736312 / 2736542</v>
      </c>
      <c r="D23" s="81" t="str">
        <f>+VLOOKUP(A23,'[1]DISTRITOS A NIVEL NACIONAL'!$A$1:$IV$65536,7,0)</f>
        <v>DIRECTO</v>
      </c>
      <c r="E23" s="81" t="s">
        <v>16</v>
      </c>
      <c r="F23" s="84" t="s">
        <v>122</v>
      </c>
      <c r="G23" s="84" t="s">
        <v>18</v>
      </c>
      <c r="H23" s="80" t="s">
        <v>237</v>
      </c>
      <c r="I23" s="84" t="s">
        <v>236</v>
      </c>
      <c r="J23" s="82" t="s">
        <v>14</v>
      </c>
      <c r="K23" s="82">
        <v>720</v>
      </c>
      <c r="L23" s="82"/>
      <c r="M23" s="82">
        <v>1</v>
      </c>
      <c r="N23" s="82"/>
      <c r="O23" s="82">
        <v>1</v>
      </c>
      <c r="P23" s="96">
        <v>102.024</v>
      </c>
    </row>
    <row r="24" spans="1:16" ht="19.95" customHeight="1" x14ac:dyDescent="0.3">
      <c r="A24" s="84" t="s">
        <v>121</v>
      </c>
      <c r="B24" s="83" t="s">
        <v>216</v>
      </c>
      <c r="C24" s="81" t="str">
        <f>+VLOOKUP(A24,'[1]DISTRITOS A NIVEL NACIONAL'!$A$1:$IV$65536,6,0)</f>
        <v>(06) 2736312 / 2736542</v>
      </c>
      <c r="D24" s="81" t="str">
        <f>+VLOOKUP(A24,'[1]DISTRITOS A NIVEL NACIONAL'!$A$1:$IV$65536,7,0)</f>
        <v>DIRECTO</v>
      </c>
      <c r="E24" s="81" t="s">
        <v>16</v>
      </c>
      <c r="F24" s="84" t="s">
        <v>122</v>
      </c>
      <c r="G24" s="84" t="s">
        <v>18</v>
      </c>
      <c r="H24" s="81" t="s">
        <v>239</v>
      </c>
      <c r="I24" s="84" t="s">
        <v>238</v>
      </c>
      <c r="J24" s="82" t="s">
        <v>13</v>
      </c>
      <c r="K24" s="82">
        <v>1003</v>
      </c>
      <c r="L24" s="82"/>
      <c r="M24" s="82">
        <v>2</v>
      </c>
      <c r="N24" s="82"/>
      <c r="O24" s="82">
        <v>2</v>
      </c>
      <c r="P24" s="96">
        <v>198.97514000000001</v>
      </c>
    </row>
    <row r="25" spans="1:16" ht="19.95" customHeight="1" x14ac:dyDescent="0.3">
      <c r="A25" s="84" t="s">
        <v>121</v>
      </c>
      <c r="B25" s="83" t="s">
        <v>216</v>
      </c>
      <c r="C25" s="81" t="str">
        <f>+VLOOKUP(A25,'[1]DISTRITOS A NIVEL NACIONAL'!$A$1:$IV$65536,6,0)</f>
        <v>(06) 2736312 / 2736542</v>
      </c>
      <c r="D25" s="81" t="str">
        <f>+VLOOKUP(A25,'[1]DISTRITOS A NIVEL NACIONAL'!$A$1:$IV$65536,7,0)</f>
        <v>DIRECTO</v>
      </c>
      <c r="E25" s="81" t="s">
        <v>16</v>
      </c>
      <c r="F25" s="84" t="s">
        <v>122</v>
      </c>
      <c r="G25" s="84" t="s">
        <v>18</v>
      </c>
      <c r="H25" s="81" t="s">
        <v>241</v>
      </c>
      <c r="I25" s="84" t="s">
        <v>240</v>
      </c>
      <c r="J25" s="82" t="s">
        <v>13</v>
      </c>
      <c r="K25" s="82">
        <v>559</v>
      </c>
      <c r="L25" s="82"/>
      <c r="M25" s="82">
        <v>1</v>
      </c>
      <c r="N25" s="82"/>
      <c r="O25" s="82">
        <v>1</v>
      </c>
      <c r="P25" s="96">
        <v>110.89442000000003</v>
      </c>
    </row>
    <row r="26" spans="1:16" ht="19.95" customHeight="1" x14ac:dyDescent="0.3">
      <c r="A26" s="84" t="s">
        <v>121</v>
      </c>
      <c r="B26" s="83" t="s">
        <v>216</v>
      </c>
      <c r="C26" s="81" t="str">
        <f>+VLOOKUP(A26,'[1]DISTRITOS A NIVEL NACIONAL'!$A$1:$IV$65536,6,0)</f>
        <v>(06) 2736312 / 2736542</v>
      </c>
      <c r="D26" s="81" t="str">
        <f>+VLOOKUP(A26,'[1]DISTRITOS A NIVEL NACIONAL'!$A$1:$IV$65536,7,0)</f>
        <v>DIRECTO</v>
      </c>
      <c r="E26" s="81" t="s">
        <v>16</v>
      </c>
      <c r="F26" s="84" t="s">
        <v>122</v>
      </c>
      <c r="G26" s="84" t="s">
        <v>18</v>
      </c>
      <c r="H26" s="81" t="s">
        <v>124</v>
      </c>
      <c r="I26" s="84" t="s">
        <v>123</v>
      </c>
      <c r="J26" s="82" t="s">
        <v>14</v>
      </c>
      <c r="K26" s="82">
        <v>669</v>
      </c>
      <c r="L26" s="82"/>
      <c r="M26" s="82">
        <v>1</v>
      </c>
      <c r="N26" s="82"/>
      <c r="O26" s="82">
        <v>1</v>
      </c>
      <c r="P26" s="96">
        <v>94.797300000000007</v>
      </c>
    </row>
    <row r="27" spans="1:16" ht="19.95" customHeight="1" x14ac:dyDescent="0.3">
      <c r="A27" s="84" t="s">
        <v>121</v>
      </c>
      <c r="B27" s="83" t="s">
        <v>216</v>
      </c>
      <c r="C27" s="81" t="str">
        <f>+VLOOKUP(A27,'[1]DISTRITOS A NIVEL NACIONAL'!$A$1:$IV$65536,6,0)</f>
        <v>(06) 2736312 / 2736542</v>
      </c>
      <c r="D27" s="81" t="str">
        <f>+VLOOKUP(A27,'[1]DISTRITOS A NIVEL NACIONAL'!$A$1:$IV$65536,7,0)</f>
        <v>DIRECTO</v>
      </c>
      <c r="E27" s="81" t="s">
        <v>16</v>
      </c>
      <c r="F27" s="84" t="s">
        <v>122</v>
      </c>
      <c r="G27" s="84" t="s">
        <v>18</v>
      </c>
      <c r="H27" s="81" t="s">
        <v>243</v>
      </c>
      <c r="I27" s="84" t="s">
        <v>242</v>
      </c>
      <c r="J27" s="82" t="s">
        <v>13</v>
      </c>
      <c r="K27" s="82">
        <v>558</v>
      </c>
      <c r="L27" s="82">
        <v>1</v>
      </c>
      <c r="M27" s="82"/>
      <c r="N27" s="82"/>
      <c r="O27" s="82">
        <v>1</v>
      </c>
      <c r="P27" s="96">
        <v>110.69604000000002</v>
      </c>
    </row>
    <row r="28" spans="1:16" ht="19.95" customHeight="1" x14ac:dyDescent="0.3">
      <c r="A28" s="84" t="s">
        <v>121</v>
      </c>
      <c r="B28" s="83" t="s">
        <v>216</v>
      </c>
      <c r="C28" s="81" t="str">
        <f>+VLOOKUP(A28,'[1]DISTRITOS A NIVEL NACIONAL'!$A$1:$IV$65536,6,0)</f>
        <v>(06) 2736312 / 2736542</v>
      </c>
      <c r="D28" s="81" t="str">
        <f>+VLOOKUP(A28,'[1]DISTRITOS A NIVEL NACIONAL'!$A$1:$IV$65536,7,0)</f>
        <v>DIRECTO</v>
      </c>
      <c r="E28" s="81" t="s">
        <v>16</v>
      </c>
      <c r="F28" s="84" t="s">
        <v>122</v>
      </c>
      <c r="G28" s="84" t="s">
        <v>18</v>
      </c>
      <c r="H28" s="81" t="s">
        <v>245</v>
      </c>
      <c r="I28" s="84" t="s">
        <v>244</v>
      </c>
      <c r="J28" s="82" t="s">
        <v>14</v>
      </c>
      <c r="K28" s="82">
        <v>414</v>
      </c>
      <c r="L28" s="82"/>
      <c r="M28" s="82">
        <v>1</v>
      </c>
      <c r="N28" s="82"/>
      <c r="O28" s="82">
        <v>1</v>
      </c>
      <c r="P28" s="96">
        <v>58.663800000000009</v>
      </c>
    </row>
    <row r="29" spans="1:16" ht="19.95" customHeight="1" x14ac:dyDescent="0.3">
      <c r="A29" s="84" t="s">
        <v>121</v>
      </c>
      <c r="B29" s="83" t="s">
        <v>216</v>
      </c>
      <c r="C29" s="81" t="str">
        <f>+VLOOKUP(A29,'[1]DISTRITOS A NIVEL NACIONAL'!$A$1:$IV$65536,6,0)</f>
        <v>(06) 2736312 / 2736542</v>
      </c>
      <c r="D29" s="81" t="str">
        <f>+VLOOKUP(A29,'[1]DISTRITOS A NIVEL NACIONAL'!$A$1:$IV$65536,7,0)</f>
        <v>DIRECTO</v>
      </c>
      <c r="E29" s="81" t="s">
        <v>16</v>
      </c>
      <c r="F29" s="84" t="s">
        <v>122</v>
      </c>
      <c r="G29" s="84" t="s">
        <v>18</v>
      </c>
      <c r="H29" s="81" t="s">
        <v>125</v>
      </c>
      <c r="I29" s="84" t="s">
        <v>246</v>
      </c>
      <c r="J29" s="82" t="s">
        <v>14</v>
      </c>
      <c r="K29" s="82">
        <v>702</v>
      </c>
      <c r="L29" s="82"/>
      <c r="M29" s="82">
        <v>1</v>
      </c>
      <c r="N29" s="82"/>
      <c r="O29" s="82">
        <v>1</v>
      </c>
      <c r="P29" s="96">
        <v>99.473400000000012</v>
      </c>
    </row>
    <row r="30" spans="1:16" ht="19.95" customHeight="1" x14ac:dyDescent="0.3">
      <c r="A30" s="84" t="s">
        <v>121</v>
      </c>
      <c r="B30" s="83" t="s">
        <v>216</v>
      </c>
      <c r="C30" s="81" t="str">
        <f>+VLOOKUP(A30,'[1]DISTRITOS A NIVEL NACIONAL'!$A$1:$IV$65536,6,0)</f>
        <v>(06) 2736312 / 2736542</v>
      </c>
      <c r="D30" s="81" t="str">
        <f>+VLOOKUP(A30,'[1]DISTRITOS A NIVEL NACIONAL'!$A$1:$IV$65536,7,0)</f>
        <v>DIRECTO</v>
      </c>
      <c r="E30" s="81" t="s">
        <v>16</v>
      </c>
      <c r="F30" s="84" t="s">
        <v>122</v>
      </c>
      <c r="G30" s="84" t="s">
        <v>18</v>
      </c>
      <c r="H30" s="81" t="s">
        <v>248</v>
      </c>
      <c r="I30" s="84" t="s">
        <v>247</v>
      </c>
      <c r="J30" s="82" t="s">
        <v>14</v>
      </c>
      <c r="K30" s="82">
        <v>975</v>
      </c>
      <c r="L30" s="82">
        <v>1</v>
      </c>
      <c r="M30" s="82"/>
      <c r="N30" s="82"/>
      <c r="O30" s="82">
        <v>1</v>
      </c>
      <c r="P30" s="96">
        <v>138.1575</v>
      </c>
    </row>
    <row r="31" spans="1:16" ht="19.95" customHeight="1" x14ac:dyDescent="0.3">
      <c r="A31" s="84" t="s">
        <v>121</v>
      </c>
      <c r="B31" s="83" t="s">
        <v>216</v>
      </c>
      <c r="C31" s="81" t="str">
        <f>+VLOOKUP(A31,'[1]DISTRITOS A NIVEL NACIONAL'!$A$1:$IV$65536,6,0)</f>
        <v>(06) 2736312 / 2736542</v>
      </c>
      <c r="D31" s="81" t="str">
        <f>+VLOOKUP(A31,'[1]DISTRITOS A NIVEL NACIONAL'!$A$1:$IV$65536,7,0)</f>
        <v>DIRECTO</v>
      </c>
      <c r="E31" s="81" t="s">
        <v>16</v>
      </c>
      <c r="F31" s="84" t="s">
        <v>122</v>
      </c>
      <c r="G31" s="84" t="s">
        <v>18</v>
      </c>
      <c r="H31" s="81" t="s">
        <v>250</v>
      </c>
      <c r="I31" s="84" t="s">
        <v>249</v>
      </c>
      <c r="J31" s="82" t="s">
        <v>14</v>
      </c>
      <c r="K31" s="82">
        <v>867</v>
      </c>
      <c r="L31" s="82">
        <v>1</v>
      </c>
      <c r="M31" s="82"/>
      <c r="N31" s="82"/>
      <c r="O31" s="82">
        <v>1</v>
      </c>
      <c r="P31" s="96">
        <v>122.85390000000001</v>
      </c>
    </row>
    <row r="32" spans="1:16" ht="19.95" customHeight="1" x14ac:dyDescent="0.3">
      <c r="A32" s="84" t="s">
        <v>121</v>
      </c>
      <c r="B32" s="83" t="s">
        <v>216</v>
      </c>
      <c r="C32" s="81" t="str">
        <f>+VLOOKUP(A32,'[1]DISTRITOS A NIVEL NACIONAL'!$A$1:$IV$65536,6,0)</f>
        <v>(06) 2736312 / 2736542</v>
      </c>
      <c r="D32" s="81" t="str">
        <f>+VLOOKUP(A32,'[1]DISTRITOS A NIVEL NACIONAL'!$A$1:$IV$65536,7,0)</f>
        <v>DIRECTO</v>
      </c>
      <c r="E32" s="81" t="s">
        <v>16</v>
      </c>
      <c r="F32" s="84" t="s">
        <v>122</v>
      </c>
      <c r="G32" s="84" t="s">
        <v>18</v>
      </c>
      <c r="H32" s="81" t="s">
        <v>252</v>
      </c>
      <c r="I32" s="84" t="s">
        <v>251</v>
      </c>
      <c r="J32" s="82" t="s">
        <v>14</v>
      </c>
      <c r="K32" s="82">
        <v>214</v>
      </c>
      <c r="L32" s="82">
        <v>1</v>
      </c>
      <c r="M32" s="82"/>
      <c r="N32" s="82"/>
      <c r="O32" s="82">
        <v>1</v>
      </c>
      <c r="P32" s="96">
        <v>30.323800000000006</v>
      </c>
    </row>
    <row r="33" spans="1:16" ht="19.95" customHeight="1" x14ac:dyDescent="0.3">
      <c r="A33" s="84" t="s">
        <v>121</v>
      </c>
      <c r="B33" s="83" t="s">
        <v>216</v>
      </c>
      <c r="C33" s="81" t="str">
        <f>+VLOOKUP(A33,'[1]DISTRITOS A NIVEL NACIONAL'!$A$1:$IV$65536,6,0)</f>
        <v>(06) 2736312 / 2736542</v>
      </c>
      <c r="D33" s="81" t="str">
        <f>+VLOOKUP(A33,'[1]DISTRITOS A NIVEL NACIONAL'!$A$1:$IV$65536,7,0)</f>
        <v>DIRECTO</v>
      </c>
      <c r="E33" s="81" t="s">
        <v>16</v>
      </c>
      <c r="F33" s="84" t="s">
        <v>122</v>
      </c>
      <c r="G33" s="84" t="s">
        <v>18</v>
      </c>
      <c r="H33" s="81" t="s">
        <v>254</v>
      </c>
      <c r="I33" s="84" t="s">
        <v>253</v>
      </c>
      <c r="J33" s="82" t="s">
        <v>14</v>
      </c>
      <c r="K33" s="82">
        <v>159</v>
      </c>
      <c r="L33" s="82">
        <v>1</v>
      </c>
      <c r="M33" s="82"/>
      <c r="N33" s="82"/>
      <c r="O33" s="82">
        <v>1</v>
      </c>
      <c r="P33" s="96">
        <v>22.5303</v>
      </c>
    </row>
    <row r="34" spans="1:16" ht="36" x14ac:dyDescent="0.3">
      <c r="A34" s="82" t="s">
        <v>89</v>
      </c>
      <c r="B34" s="97" t="s">
        <v>214</v>
      </c>
      <c r="C34" s="81" t="str">
        <f>+VLOOKUP(A34,'[1]DISTRITOS A NIVEL NACIONAL'!$A$1:$IV$65536,6,0)</f>
        <v>(06) 2786425</v>
      </c>
      <c r="D34" s="81" t="str">
        <f>+VLOOKUP(A34,'[1]DISTRITOS A NIVEL NACIONAL'!$A$1:$IV$65536,7,0)</f>
        <v>DIRECTO</v>
      </c>
      <c r="E34" s="83" t="s">
        <v>16</v>
      </c>
      <c r="F34" s="82" t="s">
        <v>90</v>
      </c>
      <c r="G34" s="82" t="s">
        <v>133</v>
      </c>
      <c r="H34" s="83" t="s">
        <v>256</v>
      </c>
      <c r="I34" s="98" t="s">
        <v>255</v>
      </c>
      <c r="J34" s="82" t="s">
        <v>14</v>
      </c>
      <c r="K34" s="98">
        <v>321</v>
      </c>
      <c r="L34" s="82"/>
      <c r="M34" s="82">
        <v>1</v>
      </c>
      <c r="N34" s="82"/>
      <c r="O34" s="82">
        <v>1</v>
      </c>
      <c r="P34" s="96">
        <v>45.485700000000008</v>
      </c>
    </row>
    <row r="35" spans="1:16" ht="54" x14ac:dyDescent="0.3">
      <c r="A35" s="82" t="s">
        <v>89</v>
      </c>
      <c r="B35" s="97" t="s">
        <v>214</v>
      </c>
      <c r="C35" s="81" t="str">
        <f>+VLOOKUP(A35,'[1]DISTRITOS A NIVEL NACIONAL'!$A$1:$IV$65536,6,0)</f>
        <v>(06) 2786425</v>
      </c>
      <c r="D35" s="81" t="str">
        <f>+VLOOKUP(A35,'[1]DISTRITOS A NIVEL NACIONAL'!$A$1:$IV$65536,7,0)</f>
        <v>DIRECTO</v>
      </c>
      <c r="E35" s="83" t="s">
        <v>16</v>
      </c>
      <c r="F35" s="82" t="s">
        <v>90</v>
      </c>
      <c r="G35" s="82" t="s">
        <v>133</v>
      </c>
      <c r="H35" s="83" t="s">
        <v>258</v>
      </c>
      <c r="I35" s="98" t="s">
        <v>257</v>
      </c>
      <c r="J35" s="84" t="s">
        <v>14</v>
      </c>
      <c r="K35" s="84">
        <v>146</v>
      </c>
      <c r="L35" s="84"/>
      <c r="M35" s="84">
        <v>1</v>
      </c>
      <c r="N35" s="84"/>
      <c r="O35" s="82">
        <v>1</v>
      </c>
      <c r="P35" s="96">
        <v>20.688200000000002</v>
      </c>
    </row>
    <row r="36" spans="1:16" ht="54" x14ac:dyDescent="0.3">
      <c r="A36" s="82" t="s">
        <v>89</v>
      </c>
      <c r="B36" s="97" t="s">
        <v>214</v>
      </c>
      <c r="C36" s="81" t="str">
        <f>+VLOOKUP(A36,'[1]DISTRITOS A NIVEL NACIONAL'!$A$1:$IV$65536,6,0)</f>
        <v>(06) 2786425</v>
      </c>
      <c r="D36" s="81" t="str">
        <f>+VLOOKUP(A36,'[1]DISTRITOS A NIVEL NACIONAL'!$A$1:$IV$65536,7,0)</f>
        <v>DIRECTO</v>
      </c>
      <c r="E36" s="83" t="s">
        <v>16</v>
      </c>
      <c r="F36" s="82" t="s">
        <v>90</v>
      </c>
      <c r="G36" s="82" t="s">
        <v>133</v>
      </c>
      <c r="H36" s="83" t="s">
        <v>260</v>
      </c>
      <c r="I36" s="98" t="s">
        <v>259</v>
      </c>
      <c r="J36" s="84" t="s">
        <v>14</v>
      </c>
      <c r="K36" s="84">
        <v>386</v>
      </c>
      <c r="L36" s="84"/>
      <c r="M36" s="84">
        <v>1</v>
      </c>
      <c r="N36" s="84"/>
      <c r="O36" s="82">
        <v>1</v>
      </c>
      <c r="P36" s="96">
        <v>54.696200000000005</v>
      </c>
    </row>
    <row r="37" spans="1:16" ht="36" x14ac:dyDescent="0.3">
      <c r="A37" s="82" t="s">
        <v>89</v>
      </c>
      <c r="B37" s="97" t="s">
        <v>214</v>
      </c>
      <c r="C37" s="81" t="str">
        <f>+VLOOKUP(A37,'[1]DISTRITOS A NIVEL NACIONAL'!$A$1:$IV$65536,6,0)</f>
        <v>(06) 2786425</v>
      </c>
      <c r="D37" s="81" t="str">
        <f>+VLOOKUP(A37,'[1]DISTRITOS A NIVEL NACIONAL'!$A$1:$IV$65536,7,0)</f>
        <v>DIRECTO</v>
      </c>
      <c r="E37" s="83" t="s">
        <v>16</v>
      </c>
      <c r="F37" s="82" t="s">
        <v>90</v>
      </c>
      <c r="G37" s="82" t="s">
        <v>133</v>
      </c>
      <c r="H37" s="83" t="s">
        <v>91</v>
      </c>
      <c r="I37" s="98" t="s">
        <v>261</v>
      </c>
      <c r="J37" s="84" t="s">
        <v>14</v>
      </c>
      <c r="K37" s="84">
        <v>977</v>
      </c>
      <c r="L37" s="84"/>
      <c r="M37" s="84">
        <v>1</v>
      </c>
      <c r="N37" s="84"/>
      <c r="O37" s="82">
        <v>1</v>
      </c>
      <c r="P37" s="96">
        <v>138.44090000000003</v>
      </c>
    </row>
    <row r="38" spans="1:16" ht="36" x14ac:dyDescent="0.3">
      <c r="A38" s="82" t="s">
        <v>89</v>
      </c>
      <c r="B38" s="97" t="s">
        <v>214</v>
      </c>
      <c r="C38" s="81" t="str">
        <f>+VLOOKUP(A38,'[1]DISTRITOS A NIVEL NACIONAL'!$A$1:$IV$65536,6,0)</f>
        <v>(06) 2786425</v>
      </c>
      <c r="D38" s="81" t="str">
        <f>+VLOOKUP(A38,'[1]DISTRITOS A NIVEL NACIONAL'!$A$1:$IV$65536,7,0)</f>
        <v>DIRECTO</v>
      </c>
      <c r="E38" s="83" t="s">
        <v>16</v>
      </c>
      <c r="F38" s="82" t="s">
        <v>90</v>
      </c>
      <c r="G38" s="82" t="s">
        <v>133</v>
      </c>
      <c r="H38" s="83" t="s">
        <v>263</v>
      </c>
      <c r="I38" s="98" t="s">
        <v>262</v>
      </c>
      <c r="J38" s="84" t="s">
        <v>14</v>
      </c>
      <c r="K38" s="84">
        <v>1280</v>
      </c>
      <c r="L38" s="84"/>
      <c r="M38" s="84">
        <v>1</v>
      </c>
      <c r="N38" s="84"/>
      <c r="O38" s="82">
        <v>1</v>
      </c>
      <c r="P38" s="96">
        <v>181.376</v>
      </c>
    </row>
    <row r="39" spans="1:16" ht="54" x14ac:dyDescent="0.3">
      <c r="A39" s="82" t="s">
        <v>89</v>
      </c>
      <c r="B39" s="97" t="s">
        <v>214</v>
      </c>
      <c r="C39" s="81" t="str">
        <f>+VLOOKUP(A39,'[1]DISTRITOS A NIVEL NACIONAL'!$A$1:$IV$65536,6,0)</f>
        <v>(06) 2786425</v>
      </c>
      <c r="D39" s="81" t="str">
        <f>+VLOOKUP(A39,'[1]DISTRITOS A NIVEL NACIONAL'!$A$1:$IV$65536,7,0)</f>
        <v>DIRECTO</v>
      </c>
      <c r="E39" s="83" t="s">
        <v>16</v>
      </c>
      <c r="F39" s="82" t="s">
        <v>90</v>
      </c>
      <c r="G39" s="82" t="s">
        <v>133</v>
      </c>
      <c r="H39" s="83" t="s">
        <v>92</v>
      </c>
      <c r="I39" s="98" t="s">
        <v>264</v>
      </c>
      <c r="J39" s="84" t="s">
        <v>14</v>
      </c>
      <c r="K39" s="84">
        <v>360</v>
      </c>
      <c r="L39" s="84"/>
      <c r="M39" s="84">
        <v>1</v>
      </c>
      <c r="N39" s="84"/>
      <c r="O39" s="82">
        <v>1</v>
      </c>
      <c r="P39" s="96">
        <v>51.012</v>
      </c>
    </row>
    <row r="40" spans="1:16" ht="54" x14ac:dyDescent="0.3">
      <c r="A40" s="82" t="s">
        <v>89</v>
      </c>
      <c r="B40" s="97" t="s">
        <v>214</v>
      </c>
      <c r="C40" s="81" t="str">
        <f>+VLOOKUP(A40,'[1]DISTRITOS A NIVEL NACIONAL'!$A$1:$IV$65536,6,0)</f>
        <v>(06) 2786425</v>
      </c>
      <c r="D40" s="81" t="str">
        <f>+VLOOKUP(A40,'[1]DISTRITOS A NIVEL NACIONAL'!$A$1:$IV$65536,7,0)</f>
        <v>DIRECTO</v>
      </c>
      <c r="E40" s="83" t="s">
        <v>16</v>
      </c>
      <c r="F40" s="82" t="s">
        <v>90</v>
      </c>
      <c r="G40" s="82" t="s">
        <v>133</v>
      </c>
      <c r="H40" s="83" t="s">
        <v>266</v>
      </c>
      <c r="I40" s="98" t="s">
        <v>265</v>
      </c>
      <c r="J40" s="82" t="s">
        <v>14</v>
      </c>
      <c r="K40" s="84">
        <v>310</v>
      </c>
      <c r="L40" s="84">
        <v>1</v>
      </c>
      <c r="M40" s="84"/>
      <c r="N40" s="84"/>
      <c r="O40" s="82">
        <v>1</v>
      </c>
      <c r="P40" s="96">
        <v>43.927</v>
      </c>
    </row>
    <row r="41" spans="1:16" ht="36" x14ac:dyDescent="0.3">
      <c r="A41" s="82" t="s">
        <v>89</v>
      </c>
      <c r="B41" s="97" t="s">
        <v>214</v>
      </c>
      <c r="C41" s="81" t="str">
        <f>+VLOOKUP(A41,'[1]DISTRITOS A NIVEL NACIONAL'!$A$1:$IV$65536,6,0)</f>
        <v>(06) 2786425</v>
      </c>
      <c r="D41" s="81" t="str">
        <f>+VLOOKUP(A41,'[1]DISTRITOS A NIVEL NACIONAL'!$A$1:$IV$65536,7,0)</f>
        <v>DIRECTO</v>
      </c>
      <c r="E41" s="83" t="s">
        <v>16</v>
      </c>
      <c r="F41" s="82" t="s">
        <v>90</v>
      </c>
      <c r="G41" s="82" t="s">
        <v>133</v>
      </c>
      <c r="H41" s="83" t="s">
        <v>93</v>
      </c>
      <c r="I41" s="98" t="s">
        <v>267</v>
      </c>
      <c r="J41" s="82" t="s">
        <v>14</v>
      </c>
      <c r="K41" s="84">
        <v>1028</v>
      </c>
      <c r="L41" s="84">
        <v>1</v>
      </c>
      <c r="M41" s="84"/>
      <c r="N41" s="84"/>
      <c r="O41" s="82">
        <v>1</v>
      </c>
      <c r="P41" s="96">
        <v>145.66760000000002</v>
      </c>
    </row>
    <row r="42" spans="1:16" ht="36" x14ac:dyDescent="0.3">
      <c r="A42" s="82" t="s">
        <v>89</v>
      </c>
      <c r="B42" s="97" t="s">
        <v>214</v>
      </c>
      <c r="C42" s="81" t="str">
        <f>+VLOOKUP(A42,'[1]DISTRITOS A NIVEL NACIONAL'!$A$1:$IV$65536,6,0)</f>
        <v>(06) 2786425</v>
      </c>
      <c r="D42" s="81" t="str">
        <f>+VLOOKUP(A42,'[1]DISTRITOS A NIVEL NACIONAL'!$A$1:$IV$65536,7,0)</f>
        <v>DIRECTO</v>
      </c>
      <c r="E42" s="83" t="s">
        <v>16</v>
      </c>
      <c r="F42" s="82" t="s">
        <v>90</v>
      </c>
      <c r="G42" s="82" t="s">
        <v>133</v>
      </c>
      <c r="H42" s="83" t="s">
        <v>94</v>
      </c>
      <c r="I42" s="98" t="s">
        <v>268</v>
      </c>
      <c r="J42" s="82" t="s">
        <v>14</v>
      </c>
      <c r="K42" s="84">
        <v>409</v>
      </c>
      <c r="L42" s="84">
        <v>1</v>
      </c>
      <c r="M42" s="84"/>
      <c r="N42" s="84"/>
      <c r="O42" s="82">
        <v>1</v>
      </c>
      <c r="P42" s="96">
        <v>57.955300000000015</v>
      </c>
    </row>
    <row r="43" spans="1:16" ht="36" x14ac:dyDescent="0.3">
      <c r="A43" s="82" t="s">
        <v>89</v>
      </c>
      <c r="B43" s="97" t="s">
        <v>214</v>
      </c>
      <c r="C43" s="81" t="str">
        <f>+VLOOKUP(A43,'[1]DISTRITOS A NIVEL NACIONAL'!$A$1:$IV$65536,6,0)</f>
        <v>(06) 2786425</v>
      </c>
      <c r="D43" s="81" t="str">
        <f>+VLOOKUP(A43,'[1]DISTRITOS A NIVEL NACIONAL'!$A$1:$IV$65536,7,0)</f>
        <v>DIRECTO</v>
      </c>
      <c r="E43" s="83" t="s">
        <v>16</v>
      </c>
      <c r="F43" s="82" t="s">
        <v>90</v>
      </c>
      <c r="G43" s="82" t="s">
        <v>133</v>
      </c>
      <c r="H43" s="83" t="s">
        <v>270</v>
      </c>
      <c r="I43" s="98" t="s">
        <v>269</v>
      </c>
      <c r="J43" s="82" t="s">
        <v>13</v>
      </c>
      <c r="K43" s="84">
        <v>406</v>
      </c>
      <c r="L43" s="84"/>
      <c r="M43" s="84">
        <v>1</v>
      </c>
      <c r="N43" s="84"/>
      <c r="O43" s="82">
        <v>1</v>
      </c>
      <c r="P43" s="96">
        <v>80.542280000000005</v>
      </c>
    </row>
    <row r="44" spans="1:16" ht="36" x14ac:dyDescent="0.3">
      <c r="A44" s="82" t="s">
        <v>89</v>
      </c>
      <c r="B44" s="97" t="s">
        <v>214</v>
      </c>
      <c r="C44" s="81" t="str">
        <f>+VLOOKUP(A44,'[1]DISTRITOS A NIVEL NACIONAL'!$A$1:$IV$65536,6,0)</f>
        <v>(06) 2786425</v>
      </c>
      <c r="D44" s="81" t="str">
        <f>+VLOOKUP(A44,'[1]DISTRITOS A NIVEL NACIONAL'!$A$1:$IV$65536,7,0)</f>
        <v>DIRECTO</v>
      </c>
      <c r="E44" s="83" t="s">
        <v>16</v>
      </c>
      <c r="F44" s="82" t="s">
        <v>90</v>
      </c>
      <c r="G44" s="82" t="s">
        <v>133</v>
      </c>
      <c r="H44" s="83" t="s">
        <v>272</v>
      </c>
      <c r="I44" s="98" t="s">
        <v>271</v>
      </c>
      <c r="J44" s="84" t="s">
        <v>14</v>
      </c>
      <c r="K44" s="84">
        <v>612</v>
      </c>
      <c r="L44" s="84"/>
      <c r="M44" s="84">
        <v>1</v>
      </c>
      <c r="N44" s="84"/>
      <c r="O44" s="82">
        <v>1</v>
      </c>
      <c r="P44" s="96">
        <v>86.720400000000012</v>
      </c>
    </row>
    <row r="45" spans="1:16" ht="36" x14ac:dyDescent="0.3">
      <c r="A45" s="82" t="s">
        <v>89</v>
      </c>
      <c r="B45" s="97" t="s">
        <v>214</v>
      </c>
      <c r="C45" s="81" t="str">
        <f>+VLOOKUP(A45,'[1]DISTRITOS A NIVEL NACIONAL'!$A$1:$IV$65536,6,0)</f>
        <v>(06) 2786425</v>
      </c>
      <c r="D45" s="81" t="str">
        <f>+VLOOKUP(A45,'[1]DISTRITOS A NIVEL NACIONAL'!$A$1:$IV$65536,7,0)</f>
        <v>DIRECTO</v>
      </c>
      <c r="E45" s="83" t="s">
        <v>16</v>
      </c>
      <c r="F45" s="82" t="s">
        <v>90</v>
      </c>
      <c r="G45" s="82" t="s">
        <v>133</v>
      </c>
      <c r="H45" s="83" t="s">
        <v>274</v>
      </c>
      <c r="I45" s="98" t="s">
        <v>273</v>
      </c>
      <c r="J45" s="84" t="s">
        <v>14</v>
      </c>
      <c r="K45" s="84">
        <v>455</v>
      </c>
      <c r="L45" s="84"/>
      <c r="M45" s="84">
        <v>1</v>
      </c>
      <c r="N45" s="84"/>
      <c r="O45" s="82">
        <v>1</v>
      </c>
      <c r="P45" s="96">
        <v>64.473500000000001</v>
      </c>
    </row>
    <row r="46" spans="1:16" ht="36" x14ac:dyDescent="0.3">
      <c r="A46" s="82" t="s">
        <v>89</v>
      </c>
      <c r="B46" s="97" t="s">
        <v>214</v>
      </c>
      <c r="C46" s="81" t="str">
        <f>+VLOOKUP(A46,'[1]DISTRITOS A NIVEL NACIONAL'!$A$1:$IV$65536,6,0)</f>
        <v>(06) 2786425</v>
      </c>
      <c r="D46" s="81" t="str">
        <f>+VLOOKUP(A46,'[1]DISTRITOS A NIVEL NACIONAL'!$A$1:$IV$65536,7,0)</f>
        <v>DIRECTO</v>
      </c>
      <c r="E46" s="83" t="s">
        <v>16</v>
      </c>
      <c r="F46" s="82" t="s">
        <v>90</v>
      </c>
      <c r="G46" s="82" t="s">
        <v>133</v>
      </c>
      <c r="H46" s="83" t="s">
        <v>270</v>
      </c>
      <c r="I46" s="98" t="s">
        <v>275</v>
      </c>
      <c r="J46" s="84" t="s">
        <v>13</v>
      </c>
      <c r="K46" s="84">
        <v>465</v>
      </c>
      <c r="L46" s="84">
        <v>1</v>
      </c>
      <c r="M46" s="84"/>
      <c r="N46" s="84"/>
      <c r="O46" s="82">
        <v>1</v>
      </c>
      <c r="P46" s="96">
        <v>92.24669999999999</v>
      </c>
    </row>
    <row r="47" spans="1:16" ht="36" x14ac:dyDescent="0.3">
      <c r="A47" s="82" t="s">
        <v>89</v>
      </c>
      <c r="B47" s="97" t="s">
        <v>214</v>
      </c>
      <c r="C47" s="81" t="str">
        <f>+VLOOKUP(A47,'[1]DISTRITOS A NIVEL NACIONAL'!$A$1:$IV$65536,6,0)</f>
        <v>(06) 2786425</v>
      </c>
      <c r="D47" s="81" t="str">
        <f>+VLOOKUP(A47,'[1]DISTRITOS A NIVEL NACIONAL'!$A$1:$IV$65536,7,0)</f>
        <v>DIRECTO</v>
      </c>
      <c r="E47" s="83" t="s">
        <v>16</v>
      </c>
      <c r="F47" s="82" t="s">
        <v>90</v>
      </c>
      <c r="G47" s="82" t="s">
        <v>133</v>
      </c>
      <c r="H47" s="83" t="s">
        <v>272</v>
      </c>
      <c r="I47" s="98" t="s">
        <v>276</v>
      </c>
      <c r="J47" s="84" t="s">
        <v>13</v>
      </c>
      <c r="K47" s="84">
        <v>170</v>
      </c>
      <c r="L47" s="84">
        <v>1</v>
      </c>
      <c r="M47" s="84"/>
      <c r="N47" s="84"/>
      <c r="O47" s="82">
        <v>1</v>
      </c>
      <c r="P47" s="96">
        <v>33.724600000000002</v>
      </c>
    </row>
    <row r="48" spans="1:16" ht="36" x14ac:dyDescent="0.3">
      <c r="A48" s="84" t="s">
        <v>89</v>
      </c>
      <c r="B48" s="97" t="s">
        <v>214</v>
      </c>
      <c r="C48" s="81" t="str">
        <f>+VLOOKUP(A48,'[1]DISTRITOS A NIVEL NACIONAL'!$A$1:$IV$65536,6,0)</f>
        <v>(06) 2786425</v>
      </c>
      <c r="D48" s="81" t="str">
        <f>+VLOOKUP(A48,'[1]DISTRITOS A NIVEL NACIONAL'!$A$1:$IV$65536,7,0)</f>
        <v>DIRECTO</v>
      </c>
      <c r="E48" s="81" t="s">
        <v>16</v>
      </c>
      <c r="F48" s="84" t="s">
        <v>90</v>
      </c>
      <c r="G48" s="84" t="s">
        <v>133</v>
      </c>
      <c r="H48" s="81" t="s">
        <v>274</v>
      </c>
      <c r="I48" s="84" t="s">
        <v>277</v>
      </c>
      <c r="J48" s="84" t="s">
        <v>13</v>
      </c>
      <c r="K48" s="84">
        <v>280</v>
      </c>
      <c r="L48" s="84">
        <v>1</v>
      </c>
      <c r="M48" s="84"/>
      <c r="N48" s="84"/>
      <c r="O48" s="82">
        <v>1</v>
      </c>
      <c r="P48" s="96">
        <v>55.546399999999998</v>
      </c>
    </row>
    <row r="49" spans="1:16" ht="36" x14ac:dyDescent="0.3">
      <c r="A49" s="84" t="s">
        <v>15</v>
      </c>
      <c r="B49" s="83" t="s">
        <v>213</v>
      </c>
      <c r="C49" s="81" t="str">
        <f>+VLOOKUP(A49,'[1]DISTRITOS A NIVEL NACIONAL'!$A$1:$IV$65536,6,0)</f>
        <v>(06) 710095/714947</v>
      </c>
      <c r="D49" s="81" t="str">
        <f>+VLOOKUP(A49,'[1]DISTRITOS A NIVEL NACIONAL'!$A$1:$IV$65536,7,0)</f>
        <v>DIRECTO</v>
      </c>
      <c r="E49" s="81" t="s">
        <v>16</v>
      </c>
      <c r="F49" s="84" t="s">
        <v>16</v>
      </c>
      <c r="G49" s="84" t="s">
        <v>18</v>
      </c>
      <c r="H49" s="81" t="s">
        <v>278</v>
      </c>
      <c r="I49" s="84" t="s">
        <v>17</v>
      </c>
      <c r="J49" s="82" t="s">
        <v>149</v>
      </c>
      <c r="K49" s="84">
        <v>996</v>
      </c>
      <c r="L49" s="84">
        <v>1</v>
      </c>
      <c r="M49" s="84"/>
      <c r="N49" s="84">
        <v>1</v>
      </c>
      <c r="O49" s="82">
        <v>2</v>
      </c>
      <c r="P49" s="96">
        <v>141.13320000000002</v>
      </c>
    </row>
    <row r="50" spans="1:16" ht="36" x14ac:dyDescent="0.3">
      <c r="A50" s="84" t="s">
        <v>15</v>
      </c>
      <c r="B50" s="83" t="s">
        <v>213</v>
      </c>
      <c r="C50" s="81" t="str">
        <f>+VLOOKUP(A50,'[1]DISTRITOS A NIVEL NACIONAL'!$A$1:$IV$65536,6,0)</f>
        <v>(06) 710095/714947</v>
      </c>
      <c r="D50" s="81" t="str">
        <f>+VLOOKUP(A50,'[1]DISTRITOS A NIVEL NACIONAL'!$A$1:$IV$65536,7,0)</f>
        <v>DIRECTO</v>
      </c>
      <c r="E50" s="81" t="s">
        <v>16</v>
      </c>
      <c r="F50" s="84" t="s">
        <v>16</v>
      </c>
      <c r="G50" s="84" t="s">
        <v>18</v>
      </c>
      <c r="H50" s="81" t="s">
        <v>279</v>
      </c>
      <c r="I50" s="84" t="s">
        <v>19</v>
      </c>
      <c r="J50" s="82" t="s">
        <v>149</v>
      </c>
      <c r="K50" s="84">
        <v>1284</v>
      </c>
      <c r="L50" s="84">
        <v>1</v>
      </c>
      <c r="M50" s="84"/>
      <c r="N50" s="84"/>
      <c r="O50" s="82">
        <v>1</v>
      </c>
      <c r="P50" s="96">
        <v>181.94280000000003</v>
      </c>
    </row>
    <row r="51" spans="1:16" ht="36" x14ac:dyDescent="0.3">
      <c r="A51" s="84" t="s">
        <v>15</v>
      </c>
      <c r="B51" s="83" t="s">
        <v>213</v>
      </c>
      <c r="C51" s="81" t="str">
        <f>+VLOOKUP(A51,'[1]DISTRITOS A NIVEL NACIONAL'!$A$1:$IV$65536,6,0)</f>
        <v>(06) 710095/714947</v>
      </c>
      <c r="D51" s="81" t="str">
        <f>+VLOOKUP(A51,'[1]DISTRITOS A NIVEL NACIONAL'!$A$1:$IV$65536,7,0)</f>
        <v>DIRECTO</v>
      </c>
      <c r="E51" s="81" t="s">
        <v>16</v>
      </c>
      <c r="F51" s="84" t="s">
        <v>16</v>
      </c>
      <c r="G51" s="84" t="s">
        <v>18</v>
      </c>
      <c r="H51" s="81" t="s">
        <v>280</v>
      </c>
      <c r="I51" s="84" t="s">
        <v>20</v>
      </c>
      <c r="J51" s="84" t="s">
        <v>14</v>
      </c>
      <c r="K51" s="84">
        <v>768</v>
      </c>
      <c r="L51" s="84">
        <v>1</v>
      </c>
      <c r="M51" s="84"/>
      <c r="N51" s="84"/>
      <c r="O51" s="82">
        <v>1</v>
      </c>
      <c r="P51" s="96">
        <v>108.82560000000001</v>
      </c>
    </row>
    <row r="52" spans="1:16" ht="36" x14ac:dyDescent="0.3">
      <c r="A52" s="84" t="s">
        <v>15</v>
      </c>
      <c r="B52" s="83" t="s">
        <v>213</v>
      </c>
      <c r="C52" s="81" t="str">
        <f>+VLOOKUP(A52,'[1]DISTRITOS A NIVEL NACIONAL'!$A$1:$IV$65536,6,0)</f>
        <v>(06) 710095/714947</v>
      </c>
      <c r="D52" s="81" t="str">
        <f>+VLOOKUP(A52,'[1]DISTRITOS A NIVEL NACIONAL'!$A$1:$IV$65536,7,0)</f>
        <v>DIRECTO</v>
      </c>
      <c r="E52" s="81" t="s">
        <v>16</v>
      </c>
      <c r="F52" s="84" t="s">
        <v>16</v>
      </c>
      <c r="G52" s="84" t="s">
        <v>18</v>
      </c>
      <c r="H52" s="81" t="s">
        <v>22</v>
      </c>
      <c r="I52" s="84" t="s">
        <v>21</v>
      </c>
      <c r="J52" s="82" t="s">
        <v>149</v>
      </c>
      <c r="K52" s="84">
        <v>1043</v>
      </c>
      <c r="L52" s="84"/>
      <c r="M52" s="84"/>
      <c r="N52" s="84">
        <v>1</v>
      </c>
      <c r="O52" s="82">
        <v>1</v>
      </c>
      <c r="P52" s="96">
        <v>147.79310000000001</v>
      </c>
    </row>
    <row r="53" spans="1:16" ht="36" x14ac:dyDescent="0.3">
      <c r="A53" s="84" t="s">
        <v>15</v>
      </c>
      <c r="B53" s="83" t="s">
        <v>213</v>
      </c>
      <c r="C53" s="81" t="str">
        <f>+VLOOKUP(A53,'[1]DISTRITOS A NIVEL NACIONAL'!$A$1:$IV$65536,6,0)</f>
        <v>(06) 710095/714947</v>
      </c>
      <c r="D53" s="81" t="str">
        <f>+VLOOKUP(A53,'[1]DISTRITOS A NIVEL NACIONAL'!$A$1:$IV$65536,7,0)</f>
        <v>DIRECTO</v>
      </c>
      <c r="E53" s="81" t="s">
        <v>16</v>
      </c>
      <c r="F53" s="84" t="s">
        <v>16</v>
      </c>
      <c r="G53" s="84" t="s">
        <v>18</v>
      </c>
      <c r="H53" s="81" t="s">
        <v>281</v>
      </c>
      <c r="I53" s="84" t="s">
        <v>23</v>
      </c>
      <c r="J53" s="84" t="s">
        <v>149</v>
      </c>
      <c r="K53" s="84">
        <v>214</v>
      </c>
      <c r="L53" s="84">
        <v>1</v>
      </c>
      <c r="M53" s="84"/>
      <c r="N53" s="84"/>
      <c r="O53" s="82">
        <v>1</v>
      </c>
      <c r="P53" s="96">
        <v>30.323800000000006</v>
      </c>
    </row>
    <row r="54" spans="1:16" ht="36" x14ac:dyDescent="0.3">
      <c r="A54" s="84" t="s">
        <v>15</v>
      </c>
      <c r="B54" s="83" t="s">
        <v>213</v>
      </c>
      <c r="C54" s="81" t="str">
        <f>+VLOOKUP(A54,'[1]DISTRITOS A NIVEL NACIONAL'!$A$1:$IV$65536,6,0)</f>
        <v>(06) 710095/714947</v>
      </c>
      <c r="D54" s="81" t="str">
        <f>+VLOOKUP(A54,'[1]DISTRITOS A NIVEL NACIONAL'!$A$1:$IV$65536,7,0)</f>
        <v>DIRECTO</v>
      </c>
      <c r="E54" s="81" t="s">
        <v>16</v>
      </c>
      <c r="F54" s="84" t="s">
        <v>16</v>
      </c>
      <c r="G54" s="84" t="s">
        <v>18</v>
      </c>
      <c r="H54" s="81" t="s">
        <v>282</v>
      </c>
      <c r="I54" s="84" t="s">
        <v>24</v>
      </c>
      <c r="J54" s="84" t="s">
        <v>149</v>
      </c>
      <c r="K54" s="84">
        <v>331</v>
      </c>
      <c r="L54" s="84">
        <v>1</v>
      </c>
      <c r="M54" s="84"/>
      <c r="N54" s="84"/>
      <c r="O54" s="82">
        <v>1</v>
      </c>
      <c r="P54" s="96">
        <v>46.90270000000001</v>
      </c>
    </row>
    <row r="55" spans="1:16" ht="54" x14ac:dyDescent="0.3">
      <c r="A55" s="84" t="s">
        <v>15</v>
      </c>
      <c r="B55" s="83" t="s">
        <v>213</v>
      </c>
      <c r="C55" s="81" t="str">
        <f>+VLOOKUP(A55,'[1]DISTRITOS A NIVEL NACIONAL'!$A$1:$IV$65536,6,0)</f>
        <v>(06) 710095/714947</v>
      </c>
      <c r="D55" s="81" t="str">
        <f>+VLOOKUP(A55,'[1]DISTRITOS A NIVEL NACIONAL'!$A$1:$IV$65536,7,0)</f>
        <v>DIRECTO</v>
      </c>
      <c r="E55" s="81" t="s">
        <v>16</v>
      </c>
      <c r="F55" s="84" t="s">
        <v>16</v>
      </c>
      <c r="G55" s="84" t="s">
        <v>18</v>
      </c>
      <c r="H55" s="81" t="s">
        <v>283</v>
      </c>
      <c r="I55" s="84" t="s">
        <v>25</v>
      </c>
      <c r="J55" s="84" t="s">
        <v>149</v>
      </c>
      <c r="K55" s="84">
        <v>1252</v>
      </c>
      <c r="L55" s="84">
        <v>2</v>
      </c>
      <c r="M55" s="84"/>
      <c r="N55" s="84"/>
      <c r="O55" s="82">
        <v>2</v>
      </c>
      <c r="P55" s="96">
        <v>177.40840000000003</v>
      </c>
    </row>
    <row r="56" spans="1:16" ht="72" x14ac:dyDescent="0.3">
      <c r="A56" s="82" t="s">
        <v>15</v>
      </c>
      <c r="B56" s="83" t="s">
        <v>213</v>
      </c>
      <c r="C56" s="81" t="str">
        <f>+VLOOKUP(A56,'[1]DISTRITOS A NIVEL NACIONAL'!$A$1:$IV$65536,6,0)</f>
        <v>(06) 710095/714947</v>
      </c>
      <c r="D56" s="81" t="str">
        <f>+VLOOKUP(A56,'[1]DISTRITOS A NIVEL NACIONAL'!$A$1:$IV$65536,7,0)</f>
        <v>DIRECTO</v>
      </c>
      <c r="E56" s="83" t="s">
        <v>16</v>
      </c>
      <c r="F56" s="82" t="s">
        <v>16</v>
      </c>
      <c r="G56" s="82" t="s">
        <v>18</v>
      </c>
      <c r="H56" s="81" t="s">
        <v>284</v>
      </c>
      <c r="I56" s="82" t="s">
        <v>26</v>
      </c>
      <c r="J56" s="98" t="s">
        <v>149</v>
      </c>
      <c r="K56" s="84">
        <v>1989</v>
      </c>
      <c r="L56" s="82">
        <v>1</v>
      </c>
      <c r="M56" s="82">
        <v>1</v>
      </c>
      <c r="N56" s="82"/>
      <c r="O56" s="82">
        <v>2</v>
      </c>
      <c r="P56" s="96">
        <v>281.84129999999999</v>
      </c>
    </row>
    <row r="57" spans="1:16" ht="36" x14ac:dyDescent="0.3">
      <c r="A57" s="82" t="s">
        <v>15</v>
      </c>
      <c r="B57" s="83" t="s">
        <v>213</v>
      </c>
      <c r="C57" s="81" t="str">
        <f>+VLOOKUP(A57,'[1]DISTRITOS A NIVEL NACIONAL'!$A$1:$IV$65536,6,0)</f>
        <v>(06) 710095/714947</v>
      </c>
      <c r="D57" s="81" t="str">
        <f>+VLOOKUP(A57,'[1]DISTRITOS A NIVEL NACIONAL'!$A$1:$IV$65536,7,0)</f>
        <v>DIRECTO</v>
      </c>
      <c r="E57" s="83" t="s">
        <v>16</v>
      </c>
      <c r="F57" s="82" t="s">
        <v>16</v>
      </c>
      <c r="G57" s="82" t="s">
        <v>18</v>
      </c>
      <c r="H57" s="81" t="s">
        <v>285</v>
      </c>
      <c r="I57" s="82" t="s">
        <v>27</v>
      </c>
      <c r="J57" s="98" t="s">
        <v>149</v>
      </c>
      <c r="K57" s="84">
        <v>3520</v>
      </c>
      <c r="L57" s="84"/>
      <c r="M57" s="84">
        <v>1</v>
      </c>
      <c r="N57" s="84">
        <v>1</v>
      </c>
      <c r="O57" s="82">
        <v>2</v>
      </c>
      <c r="P57" s="96">
        <v>498.78400000000005</v>
      </c>
    </row>
    <row r="58" spans="1:16" ht="36" x14ac:dyDescent="0.3">
      <c r="A58" s="82" t="s">
        <v>15</v>
      </c>
      <c r="B58" s="83" t="s">
        <v>213</v>
      </c>
      <c r="C58" s="81" t="str">
        <f>+VLOOKUP(A58,'[1]DISTRITOS A NIVEL NACIONAL'!$A$1:$IV$65536,6,0)</f>
        <v>(06) 710095/714947</v>
      </c>
      <c r="D58" s="81" t="str">
        <f>+VLOOKUP(A58,'[1]DISTRITOS A NIVEL NACIONAL'!$A$1:$IV$65536,7,0)</f>
        <v>DIRECTO</v>
      </c>
      <c r="E58" s="83" t="s">
        <v>16</v>
      </c>
      <c r="F58" s="82" t="s">
        <v>16</v>
      </c>
      <c r="G58" s="82" t="s">
        <v>18</v>
      </c>
      <c r="H58" s="81" t="s">
        <v>29</v>
      </c>
      <c r="I58" s="82" t="s">
        <v>28</v>
      </c>
      <c r="J58" s="82" t="s">
        <v>149</v>
      </c>
      <c r="K58" s="84">
        <v>576</v>
      </c>
      <c r="L58" s="84">
        <v>1</v>
      </c>
      <c r="M58" s="84"/>
      <c r="N58" s="84"/>
      <c r="O58" s="82">
        <v>1</v>
      </c>
      <c r="P58" s="96">
        <v>81.619200000000006</v>
      </c>
    </row>
    <row r="59" spans="1:16" ht="36" x14ac:dyDescent="0.3">
      <c r="A59" s="82" t="s">
        <v>15</v>
      </c>
      <c r="B59" s="83" t="s">
        <v>213</v>
      </c>
      <c r="C59" s="81" t="str">
        <f>+VLOOKUP(A59,'[1]DISTRITOS A NIVEL NACIONAL'!$A$1:$IV$65536,6,0)</f>
        <v>(06) 710095/714947</v>
      </c>
      <c r="D59" s="81" t="str">
        <f>+VLOOKUP(A59,'[1]DISTRITOS A NIVEL NACIONAL'!$A$1:$IV$65536,7,0)</f>
        <v>DIRECTO</v>
      </c>
      <c r="E59" s="83" t="s">
        <v>16</v>
      </c>
      <c r="F59" s="82" t="s">
        <v>16</v>
      </c>
      <c r="G59" s="82" t="s">
        <v>18</v>
      </c>
      <c r="H59" s="81" t="s">
        <v>286</v>
      </c>
      <c r="I59" s="82" t="s">
        <v>30</v>
      </c>
      <c r="J59" s="98" t="s">
        <v>149</v>
      </c>
      <c r="K59" s="84">
        <v>675</v>
      </c>
      <c r="L59" s="84"/>
      <c r="M59" s="84">
        <v>1</v>
      </c>
      <c r="N59" s="84"/>
      <c r="O59" s="82">
        <v>1</v>
      </c>
      <c r="P59" s="96">
        <v>95.647500000000008</v>
      </c>
    </row>
    <row r="60" spans="1:16" ht="36" x14ac:dyDescent="0.3">
      <c r="A60" s="82" t="s">
        <v>15</v>
      </c>
      <c r="B60" s="83" t="s">
        <v>213</v>
      </c>
      <c r="C60" s="81" t="str">
        <f>+VLOOKUP(A60,'[1]DISTRITOS A NIVEL NACIONAL'!$A$1:$IV$65536,6,0)</f>
        <v>(06) 710095/714947</v>
      </c>
      <c r="D60" s="81" t="str">
        <f>+VLOOKUP(A60,'[1]DISTRITOS A NIVEL NACIONAL'!$A$1:$IV$65536,7,0)</f>
        <v>DIRECTO</v>
      </c>
      <c r="E60" s="83" t="s">
        <v>16</v>
      </c>
      <c r="F60" s="82" t="s">
        <v>16</v>
      </c>
      <c r="G60" s="82" t="s">
        <v>18</v>
      </c>
      <c r="H60" s="81" t="s">
        <v>287</v>
      </c>
      <c r="I60" s="82" t="s">
        <v>31</v>
      </c>
      <c r="J60" s="98" t="s">
        <v>149</v>
      </c>
      <c r="K60" s="84">
        <v>837</v>
      </c>
      <c r="L60" s="84">
        <v>1</v>
      </c>
      <c r="M60" s="84"/>
      <c r="N60" s="84"/>
      <c r="O60" s="82">
        <v>1</v>
      </c>
      <c r="P60" s="96">
        <v>118.60290000000001</v>
      </c>
    </row>
    <row r="61" spans="1:16" ht="36" x14ac:dyDescent="0.3">
      <c r="A61" s="82" t="s">
        <v>15</v>
      </c>
      <c r="B61" s="83" t="s">
        <v>213</v>
      </c>
      <c r="C61" s="81" t="str">
        <f>+VLOOKUP(A61,'[1]DISTRITOS A NIVEL NACIONAL'!$A$1:$IV$65536,6,0)</f>
        <v>(06) 710095/714947</v>
      </c>
      <c r="D61" s="81" t="str">
        <f>+VLOOKUP(A61,'[1]DISTRITOS A NIVEL NACIONAL'!$A$1:$IV$65536,7,0)</f>
        <v>DIRECTO</v>
      </c>
      <c r="E61" s="83" t="s">
        <v>16</v>
      </c>
      <c r="F61" s="82" t="s">
        <v>16</v>
      </c>
      <c r="G61" s="82" t="s">
        <v>18</v>
      </c>
      <c r="H61" s="81" t="s">
        <v>33</v>
      </c>
      <c r="I61" s="82" t="s">
        <v>32</v>
      </c>
      <c r="J61" s="82" t="s">
        <v>149</v>
      </c>
      <c r="K61" s="84">
        <v>290</v>
      </c>
      <c r="L61" s="84"/>
      <c r="M61" s="84">
        <v>1</v>
      </c>
      <c r="N61" s="84"/>
      <c r="O61" s="82">
        <v>1</v>
      </c>
      <c r="P61" s="96">
        <v>41.093000000000004</v>
      </c>
    </row>
    <row r="62" spans="1:16" ht="36" x14ac:dyDescent="0.3">
      <c r="A62" s="82" t="s">
        <v>15</v>
      </c>
      <c r="B62" s="83" t="s">
        <v>213</v>
      </c>
      <c r="C62" s="81" t="str">
        <f>+VLOOKUP(A62,'[1]DISTRITOS A NIVEL NACIONAL'!$A$1:$IV$65536,6,0)</f>
        <v>(06) 710095/714947</v>
      </c>
      <c r="D62" s="81" t="str">
        <f>+VLOOKUP(A62,'[1]DISTRITOS A NIVEL NACIONAL'!$A$1:$IV$65536,7,0)</f>
        <v>DIRECTO</v>
      </c>
      <c r="E62" s="83" t="s">
        <v>16</v>
      </c>
      <c r="F62" s="82" t="s">
        <v>16</v>
      </c>
      <c r="G62" s="82" t="s">
        <v>18</v>
      </c>
      <c r="H62" s="81" t="s">
        <v>34</v>
      </c>
      <c r="I62" s="82" t="s">
        <v>288</v>
      </c>
      <c r="J62" s="98" t="s">
        <v>14</v>
      </c>
      <c r="K62" s="84">
        <v>450</v>
      </c>
      <c r="L62" s="84"/>
      <c r="M62" s="84"/>
      <c r="N62" s="84">
        <v>1</v>
      </c>
      <c r="O62" s="82">
        <v>1</v>
      </c>
      <c r="P62" s="96">
        <v>63.765000000000001</v>
      </c>
    </row>
    <row r="63" spans="1:16" ht="36" x14ac:dyDescent="0.3">
      <c r="A63" s="82" t="s">
        <v>15</v>
      </c>
      <c r="B63" s="83" t="s">
        <v>213</v>
      </c>
      <c r="C63" s="81" t="str">
        <f>+VLOOKUP(A63,'[1]DISTRITOS A NIVEL NACIONAL'!$A$1:$IV$65536,6,0)</f>
        <v>(06) 710095/714947</v>
      </c>
      <c r="D63" s="81" t="str">
        <f>+VLOOKUP(A63,'[1]DISTRITOS A NIVEL NACIONAL'!$A$1:$IV$65536,7,0)</f>
        <v>DIRECTO</v>
      </c>
      <c r="E63" s="83" t="s">
        <v>16</v>
      </c>
      <c r="F63" s="82" t="s">
        <v>16</v>
      </c>
      <c r="G63" s="82" t="s">
        <v>18</v>
      </c>
      <c r="H63" s="81" t="s">
        <v>36</v>
      </c>
      <c r="I63" s="82" t="s">
        <v>35</v>
      </c>
      <c r="J63" s="98" t="s">
        <v>149</v>
      </c>
      <c r="K63" s="84">
        <v>1567</v>
      </c>
      <c r="L63" s="84">
        <v>1</v>
      </c>
      <c r="M63" s="84"/>
      <c r="N63" s="84">
        <v>1</v>
      </c>
      <c r="O63" s="82">
        <v>2</v>
      </c>
      <c r="P63" s="96">
        <v>222.04390000000004</v>
      </c>
    </row>
    <row r="64" spans="1:16" ht="36" x14ac:dyDescent="0.3">
      <c r="A64" s="82" t="s">
        <v>15</v>
      </c>
      <c r="B64" s="83" t="s">
        <v>213</v>
      </c>
      <c r="C64" s="81" t="str">
        <f>+VLOOKUP(A64,'[1]DISTRITOS A NIVEL NACIONAL'!$A$1:$IV$65536,6,0)</f>
        <v>(06) 710095/714947</v>
      </c>
      <c r="D64" s="81" t="str">
        <f>+VLOOKUP(A64,'[1]DISTRITOS A NIVEL NACIONAL'!$A$1:$IV$65536,7,0)</f>
        <v>DIRECTO</v>
      </c>
      <c r="E64" s="83" t="s">
        <v>16</v>
      </c>
      <c r="F64" s="82" t="s">
        <v>16</v>
      </c>
      <c r="G64" s="82" t="s">
        <v>18</v>
      </c>
      <c r="H64" s="81" t="s">
        <v>38</v>
      </c>
      <c r="I64" s="82" t="s">
        <v>37</v>
      </c>
      <c r="J64" s="98" t="s">
        <v>149</v>
      </c>
      <c r="K64" s="84">
        <v>1008</v>
      </c>
      <c r="L64" s="84"/>
      <c r="M64" s="84">
        <v>1</v>
      </c>
      <c r="N64" s="84"/>
      <c r="O64" s="82">
        <v>1</v>
      </c>
      <c r="P64" s="96">
        <v>142.83360000000002</v>
      </c>
    </row>
    <row r="65" spans="1:16" ht="36" x14ac:dyDescent="0.3">
      <c r="A65" s="82" t="s">
        <v>15</v>
      </c>
      <c r="B65" s="83" t="s">
        <v>213</v>
      </c>
      <c r="C65" s="81" t="str">
        <f>+VLOOKUP(A65,'[1]DISTRITOS A NIVEL NACIONAL'!$A$1:$IV$65536,6,0)</f>
        <v>(06) 710095/714947</v>
      </c>
      <c r="D65" s="81" t="str">
        <f>+VLOOKUP(A65,'[1]DISTRITOS A NIVEL NACIONAL'!$A$1:$IV$65536,7,0)</f>
        <v>DIRECTO</v>
      </c>
      <c r="E65" s="83" t="s">
        <v>16</v>
      </c>
      <c r="F65" s="82" t="s">
        <v>16</v>
      </c>
      <c r="G65" s="82" t="s">
        <v>18</v>
      </c>
      <c r="H65" s="81" t="s">
        <v>39</v>
      </c>
      <c r="I65" s="82" t="s">
        <v>289</v>
      </c>
      <c r="J65" s="82" t="s">
        <v>14</v>
      </c>
      <c r="K65" s="84">
        <v>450</v>
      </c>
      <c r="L65" s="84">
        <v>1</v>
      </c>
      <c r="M65" s="84"/>
      <c r="N65" s="84"/>
      <c r="O65" s="82">
        <v>1</v>
      </c>
      <c r="P65" s="96">
        <v>63.765000000000001</v>
      </c>
    </row>
    <row r="66" spans="1:16" ht="36" x14ac:dyDescent="0.3">
      <c r="A66" s="82" t="s">
        <v>15</v>
      </c>
      <c r="B66" s="83" t="s">
        <v>213</v>
      </c>
      <c r="C66" s="81" t="str">
        <f>+VLOOKUP(A66,'[1]DISTRITOS A NIVEL NACIONAL'!$A$1:$IV$65536,6,0)</f>
        <v>(06) 710095/714947</v>
      </c>
      <c r="D66" s="81" t="str">
        <f>+VLOOKUP(A66,'[1]DISTRITOS A NIVEL NACIONAL'!$A$1:$IV$65536,7,0)</f>
        <v>DIRECTO</v>
      </c>
      <c r="E66" s="83" t="s">
        <v>16</v>
      </c>
      <c r="F66" s="82" t="s">
        <v>16</v>
      </c>
      <c r="G66" s="82" t="s">
        <v>18</v>
      </c>
      <c r="H66" s="81" t="s">
        <v>290</v>
      </c>
      <c r="I66" s="82" t="s">
        <v>40</v>
      </c>
      <c r="J66" s="82" t="s">
        <v>149</v>
      </c>
      <c r="K66" s="84">
        <v>1151</v>
      </c>
      <c r="L66" s="84">
        <v>2</v>
      </c>
      <c r="M66" s="84"/>
      <c r="N66" s="84"/>
      <c r="O66" s="82">
        <v>2</v>
      </c>
      <c r="P66" s="96">
        <v>163.09670000000003</v>
      </c>
    </row>
    <row r="67" spans="1:16" ht="36" x14ac:dyDescent="0.3">
      <c r="A67" s="82" t="s">
        <v>15</v>
      </c>
      <c r="B67" s="83" t="s">
        <v>213</v>
      </c>
      <c r="C67" s="81" t="str">
        <f>+VLOOKUP(A67,'[1]DISTRITOS A NIVEL NACIONAL'!$A$1:$IV$65536,6,0)</f>
        <v>(06) 710095/714947</v>
      </c>
      <c r="D67" s="81" t="str">
        <f>+VLOOKUP(A67,'[1]DISTRITOS A NIVEL NACIONAL'!$A$1:$IV$65536,7,0)</f>
        <v>DIRECTO</v>
      </c>
      <c r="E67" s="83" t="s">
        <v>16</v>
      </c>
      <c r="F67" s="82" t="s">
        <v>16</v>
      </c>
      <c r="G67" s="82" t="s">
        <v>18</v>
      </c>
      <c r="H67" s="81" t="s">
        <v>41</v>
      </c>
      <c r="I67" s="82" t="s">
        <v>291</v>
      </c>
      <c r="J67" s="82" t="s">
        <v>14</v>
      </c>
      <c r="K67" s="84">
        <v>678</v>
      </c>
      <c r="L67" s="84">
        <v>1</v>
      </c>
      <c r="M67" s="84"/>
      <c r="N67" s="84"/>
      <c r="O67" s="82">
        <v>1</v>
      </c>
      <c r="P67" s="96">
        <v>96.072600000000008</v>
      </c>
    </row>
    <row r="68" spans="1:16" ht="36" x14ac:dyDescent="0.3">
      <c r="A68" s="82" t="s">
        <v>15</v>
      </c>
      <c r="B68" s="83" t="s">
        <v>213</v>
      </c>
      <c r="C68" s="81" t="str">
        <f>+VLOOKUP(A68,'[1]DISTRITOS A NIVEL NACIONAL'!$A$1:$IV$65536,6,0)</f>
        <v>(06) 710095/714947</v>
      </c>
      <c r="D68" s="81" t="str">
        <f>+VLOOKUP(A68,'[1]DISTRITOS A NIVEL NACIONAL'!$A$1:$IV$65536,7,0)</f>
        <v>DIRECTO</v>
      </c>
      <c r="E68" s="83" t="s">
        <v>16</v>
      </c>
      <c r="F68" s="82" t="s">
        <v>16</v>
      </c>
      <c r="G68" s="82" t="s">
        <v>18</v>
      </c>
      <c r="H68" s="81" t="s">
        <v>43</v>
      </c>
      <c r="I68" s="82" t="s">
        <v>42</v>
      </c>
      <c r="J68" s="82" t="s">
        <v>149</v>
      </c>
      <c r="K68" s="84">
        <v>1161</v>
      </c>
      <c r="L68" s="84"/>
      <c r="M68" s="84">
        <v>1</v>
      </c>
      <c r="N68" s="84"/>
      <c r="O68" s="82">
        <v>1</v>
      </c>
      <c r="P68" s="96">
        <v>164.51370000000003</v>
      </c>
    </row>
    <row r="69" spans="1:16" ht="36" x14ac:dyDescent="0.3">
      <c r="A69" s="82" t="s">
        <v>15</v>
      </c>
      <c r="B69" s="83" t="s">
        <v>213</v>
      </c>
      <c r="C69" s="81" t="str">
        <f>+VLOOKUP(A69,'[1]DISTRITOS A NIVEL NACIONAL'!$A$1:$IV$65536,6,0)</f>
        <v>(06) 710095/714947</v>
      </c>
      <c r="D69" s="81" t="str">
        <f>+VLOOKUP(A69,'[1]DISTRITOS A NIVEL NACIONAL'!$A$1:$IV$65536,7,0)</f>
        <v>DIRECTO</v>
      </c>
      <c r="E69" s="83" t="s">
        <v>16</v>
      </c>
      <c r="F69" s="82" t="s">
        <v>16</v>
      </c>
      <c r="G69" s="82" t="s">
        <v>18</v>
      </c>
      <c r="H69" s="81" t="s">
        <v>292</v>
      </c>
      <c r="I69" s="82" t="s">
        <v>42</v>
      </c>
      <c r="J69" s="82" t="s">
        <v>149</v>
      </c>
      <c r="K69" s="84">
        <v>1429</v>
      </c>
      <c r="L69" s="84"/>
      <c r="M69" s="84"/>
      <c r="N69" s="84">
        <v>1</v>
      </c>
      <c r="O69" s="82">
        <v>1</v>
      </c>
      <c r="P69" s="96">
        <v>202.48930000000001</v>
      </c>
    </row>
    <row r="70" spans="1:16" ht="36" x14ac:dyDescent="0.3">
      <c r="A70" s="82" t="s">
        <v>15</v>
      </c>
      <c r="B70" s="83" t="s">
        <v>213</v>
      </c>
      <c r="C70" s="81" t="str">
        <f>+VLOOKUP(A70,'[1]DISTRITOS A NIVEL NACIONAL'!$A$1:$IV$65536,6,0)</f>
        <v>(06) 710095/714947</v>
      </c>
      <c r="D70" s="81" t="str">
        <f>+VLOOKUP(A70,'[1]DISTRITOS A NIVEL NACIONAL'!$A$1:$IV$65536,7,0)</f>
        <v>DIRECTO</v>
      </c>
      <c r="E70" s="83" t="s">
        <v>16</v>
      </c>
      <c r="F70" s="82" t="s">
        <v>16</v>
      </c>
      <c r="G70" s="82" t="s">
        <v>18</v>
      </c>
      <c r="H70" s="81" t="s">
        <v>45</v>
      </c>
      <c r="I70" s="82" t="s">
        <v>44</v>
      </c>
      <c r="J70" s="98" t="s">
        <v>149</v>
      </c>
      <c r="K70" s="84">
        <v>468</v>
      </c>
      <c r="L70" s="84"/>
      <c r="M70" s="84">
        <v>1</v>
      </c>
      <c r="N70" s="84"/>
      <c r="O70" s="82">
        <v>1</v>
      </c>
      <c r="P70" s="96">
        <v>66.315600000000003</v>
      </c>
    </row>
    <row r="71" spans="1:16" ht="36" x14ac:dyDescent="0.3">
      <c r="A71" s="82" t="s">
        <v>15</v>
      </c>
      <c r="B71" s="83" t="s">
        <v>213</v>
      </c>
      <c r="C71" s="81" t="str">
        <f>+VLOOKUP(A71,'[1]DISTRITOS A NIVEL NACIONAL'!$A$1:$IV$65536,6,0)</f>
        <v>(06) 710095/714947</v>
      </c>
      <c r="D71" s="81" t="str">
        <f>+VLOOKUP(A71,'[1]DISTRITOS A NIVEL NACIONAL'!$A$1:$IV$65536,7,0)</f>
        <v>DIRECTO</v>
      </c>
      <c r="E71" s="83" t="s">
        <v>16</v>
      </c>
      <c r="F71" s="82" t="s">
        <v>16</v>
      </c>
      <c r="G71" s="82" t="s">
        <v>18</v>
      </c>
      <c r="H71" s="81" t="s">
        <v>47</v>
      </c>
      <c r="I71" s="82" t="s">
        <v>46</v>
      </c>
      <c r="J71" s="82" t="s">
        <v>149</v>
      </c>
      <c r="K71" s="84">
        <v>333</v>
      </c>
      <c r="L71" s="84">
        <v>1</v>
      </c>
      <c r="M71" s="84"/>
      <c r="N71" s="84"/>
      <c r="O71" s="82">
        <v>1</v>
      </c>
      <c r="P71" s="96">
        <v>47.18610000000001</v>
      </c>
    </row>
    <row r="72" spans="1:16" ht="36" x14ac:dyDescent="0.3">
      <c r="A72" s="82" t="s">
        <v>15</v>
      </c>
      <c r="B72" s="83" t="s">
        <v>213</v>
      </c>
      <c r="C72" s="81" t="str">
        <f>+VLOOKUP(A72,'[1]DISTRITOS A NIVEL NACIONAL'!$A$1:$IV$65536,6,0)</f>
        <v>(06) 710095/714947</v>
      </c>
      <c r="D72" s="81" t="str">
        <f>+VLOOKUP(A72,'[1]DISTRITOS A NIVEL NACIONAL'!$A$1:$IV$65536,7,0)</f>
        <v>DIRECTO</v>
      </c>
      <c r="E72" s="83" t="s">
        <v>16</v>
      </c>
      <c r="F72" s="82" t="s">
        <v>16</v>
      </c>
      <c r="G72" s="82" t="s">
        <v>18</v>
      </c>
      <c r="H72" s="81" t="s">
        <v>49</v>
      </c>
      <c r="I72" s="82" t="s">
        <v>48</v>
      </c>
      <c r="J72" s="82" t="s">
        <v>149</v>
      </c>
      <c r="K72" s="84">
        <v>243</v>
      </c>
      <c r="L72" s="84">
        <v>1</v>
      </c>
      <c r="M72" s="84"/>
      <c r="N72" s="84"/>
      <c r="O72" s="82">
        <v>1</v>
      </c>
      <c r="P72" s="96">
        <v>34.433100000000003</v>
      </c>
    </row>
    <row r="73" spans="1:16" ht="36" x14ac:dyDescent="0.3">
      <c r="A73" s="82" t="s">
        <v>15</v>
      </c>
      <c r="B73" s="83" t="s">
        <v>213</v>
      </c>
      <c r="C73" s="81" t="str">
        <f>+VLOOKUP(A73,'[1]DISTRITOS A NIVEL NACIONAL'!$A$1:$IV$65536,6,0)</f>
        <v>(06) 710095/714947</v>
      </c>
      <c r="D73" s="81" t="str">
        <f>+VLOOKUP(A73,'[1]DISTRITOS A NIVEL NACIONAL'!$A$1:$IV$65536,7,0)</f>
        <v>DIRECTO</v>
      </c>
      <c r="E73" s="83" t="s">
        <v>16</v>
      </c>
      <c r="F73" s="82" t="s">
        <v>16</v>
      </c>
      <c r="G73" s="82" t="s">
        <v>18</v>
      </c>
      <c r="H73" s="81" t="s">
        <v>51</v>
      </c>
      <c r="I73" s="82" t="s">
        <v>50</v>
      </c>
      <c r="J73" s="98" t="s">
        <v>149</v>
      </c>
      <c r="K73" s="84">
        <v>296</v>
      </c>
      <c r="L73" s="84">
        <v>1</v>
      </c>
      <c r="M73" s="84"/>
      <c r="N73" s="84"/>
      <c r="O73" s="82">
        <v>1</v>
      </c>
      <c r="P73" s="96">
        <v>41.943200000000004</v>
      </c>
    </row>
    <row r="74" spans="1:16" ht="36" x14ac:dyDescent="0.3">
      <c r="A74" s="82" t="s">
        <v>15</v>
      </c>
      <c r="B74" s="83" t="s">
        <v>213</v>
      </c>
      <c r="C74" s="81" t="str">
        <f>+VLOOKUP(A74,'[1]DISTRITOS A NIVEL NACIONAL'!$A$1:$IV$65536,6,0)</f>
        <v>(06) 710095/714947</v>
      </c>
      <c r="D74" s="81" t="str">
        <f>+VLOOKUP(A74,'[1]DISTRITOS A NIVEL NACIONAL'!$A$1:$IV$65536,7,0)</f>
        <v>DIRECTO</v>
      </c>
      <c r="E74" s="83" t="s">
        <v>16</v>
      </c>
      <c r="F74" s="82" t="s">
        <v>16</v>
      </c>
      <c r="G74" s="82" t="s">
        <v>18</v>
      </c>
      <c r="H74" s="81" t="s">
        <v>53</v>
      </c>
      <c r="I74" s="82" t="s">
        <v>52</v>
      </c>
      <c r="J74" s="82" t="s">
        <v>149</v>
      </c>
      <c r="K74" s="84">
        <v>1498</v>
      </c>
      <c r="L74" s="84"/>
      <c r="M74" s="84"/>
      <c r="N74" s="84">
        <v>1</v>
      </c>
      <c r="O74" s="82">
        <v>1</v>
      </c>
      <c r="P74" s="96">
        <v>212.26660000000004</v>
      </c>
    </row>
    <row r="75" spans="1:16" ht="36" x14ac:dyDescent="0.3">
      <c r="A75" s="82" t="s">
        <v>15</v>
      </c>
      <c r="B75" s="83" t="s">
        <v>213</v>
      </c>
      <c r="C75" s="81" t="str">
        <f>+VLOOKUP(A75,'[1]DISTRITOS A NIVEL NACIONAL'!$A$1:$IV$65536,6,0)</f>
        <v>(06) 710095/714947</v>
      </c>
      <c r="D75" s="81" t="str">
        <f>+VLOOKUP(A75,'[1]DISTRITOS A NIVEL NACIONAL'!$A$1:$IV$65536,7,0)</f>
        <v>DIRECTO</v>
      </c>
      <c r="E75" s="83" t="s">
        <v>16</v>
      </c>
      <c r="F75" s="82" t="s">
        <v>16</v>
      </c>
      <c r="G75" s="82" t="s">
        <v>18</v>
      </c>
      <c r="H75" s="81" t="s">
        <v>55</v>
      </c>
      <c r="I75" s="82" t="s">
        <v>54</v>
      </c>
      <c r="J75" s="82" t="s">
        <v>149</v>
      </c>
      <c r="K75" s="84">
        <v>1075</v>
      </c>
      <c r="L75" s="84">
        <v>1</v>
      </c>
      <c r="M75" s="84"/>
      <c r="N75" s="84"/>
      <c r="O75" s="82">
        <v>1</v>
      </c>
      <c r="P75" s="96">
        <v>152.32750000000001</v>
      </c>
    </row>
    <row r="76" spans="1:16" ht="54" x14ac:dyDescent="0.3">
      <c r="A76" s="82" t="s">
        <v>15</v>
      </c>
      <c r="B76" s="83" t="s">
        <v>213</v>
      </c>
      <c r="C76" s="81" t="str">
        <f>+VLOOKUP(A76,'[1]DISTRITOS A NIVEL NACIONAL'!$A$1:$IV$65536,6,0)</f>
        <v>(06) 710095/714947</v>
      </c>
      <c r="D76" s="81" t="str">
        <f>+VLOOKUP(A76,'[1]DISTRITOS A NIVEL NACIONAL'!$A$1:$IV$65536,7,0)</f>
        <v>DIRECTO</v>
      </c>
      <c r="E76" s="83" t="s">
        <v>16</v>
      </c>
      <c r="F76" s="82" t="s">
        <v>16</v>
      </c>
      <c r="G76" s="82" t="s">
        <v>18</v>
      </c>
      <c r="H76" s="81" t="s">
        <v>57</v>
      </c>
      <c r="I76" s="82" t="s">
        <v>56</v>
      </c>
      <c r="J76" s="98" t="s">
        <v>14</v>
      </c>
      <c r="K76" s="84">
        <v>169</v>
      </c>
      <c r="L76" s="84"/>
      <c r="M76" s="84">
        <v>1</v>
      </c>
      <c r="N76" s="84"/>
      <c r="O76" s="82">
        <v>1</v>
      </c>
      <c r="P76" s="96">
        <v>23.947300000000006</v>
      </c>
    </row>
    <row r="77" spans="1:16" ht="36" x14ac:dyDescent="0.3">
      <c r="A77" s="82" t="s">
        <v>15</v>
      </c>
      <c r="B77" s="83" t="s">
        <v>213</v>
      </c>
      <c r="C77" s="81" t="str">
        <f>+VLOOKUP(A77,'[1]DISTRITOS A NIVEL NACIONAL'!$A$1:$IV$65536,6,0)</f>
        <v>(06) 710095/714947</v>
      </c>
      <c r="D77" s="81" t="str">
        <f>+VLOOKUP(A77,'[1]DISTRITOS A NIVEL NACIONAL'!$A$1:$IV$65536,7,0)</f>
        <v>DIRECTO</v>
      </c>
      <c r="E77" s="83" t="s">
        <v>16</v>
      </c>
      <c r="F77" s="82" t="s">
        <v>16</v>
      </c>
      <c r="G77" s="82" t="s">
        <v>18</v>
      </c>
      <c r="H77" s="81" t="s">
        <v>59</v>
      </c>
      <c r="I77" s="82" t="s">
        <v>58</v>
      </c>
      <c r="J77" s="98" t="s">
        <v>149</v>
      </c>
      <c r="K77" s="84">
        <v>1262</v>
      </c>
      <c r="L77" s="84">
        <v>1</v>
      </c>
      <c r="M77" s="84"/>
      <c r="N77" s="84"/>
      <c r="O77" s="82">
        <v>1</v>
      </c>
      <c r="P77" s="96">
        <v>178.82540000000003</v>
      </c>
    </row>
    <row r="78" spans="1:16" ht="36" x14ac:dyDescent="0.3">
      <c r="A78" s="82" t="s">
        <v>15</v>
      </c>
      <c r="B78" s="83" t="s">
        <v>213</v>
      </c>
      <c r="C78" s="81" t="str">
        <f>+VLOOKUP(A78,'[1]DISTRITOS A NIVEL NACIONAL'!$A$1:$IV$65536,6,0)</f>
        <v>(06) 710095/714947</v>
      </c>
      <c r="D78" s="81" t="str">
        <f>+VLOOKUP(A78,'[1]DISTRITOS A NIVEL NACIONAL'!$A$1:$IV$65536,7,0)</f>
        <v>DIRECTO</v>
      </c>
      <c r="E78" s="83" t="s">
        <v>16</v>
      </c>
      <c r="F78" s="82" t="s">
        <v>16</v>
      </c>
      <c r="G78" s="82" t="s">
        <v>18</v>
      </c>
      <c r="H78" s="81" t="s">
        <v>293</v>
      </c>
      <c r="I78" s="82" t="s">
        <v>60</v>
      </c>
      <c r="J78" s="98" t="s">
        <v>149</v>
      </c>
      <c r="K78" s="84">
        <v>1697</v>
      </c>
      <c r="L78" s="84"/>
      <c r="M78" s="84">
        <v>2</v>
      </c>
      <c r="N78" s="84"/>
      <c r="O78" s="82">
        <v>2</v>
      </c>
      <c r="P78" s="96">
        <v>240.46490000000006</v>
      </c>
    </row>
    <row r="79" spans="1:16" ht="36" x14ac:dyDescent="0.3">
      <c r="A79" s="82" t="s">
        <v>15</v>
      </c>
      <c r="B79" s="83" t="s">
        <v>213</v>
      </c>
      <c r="C79" s="81" t="str">
        <f>+VLOOKUP(A79,'[1]DISTRITOS A NIVEL NACIONAL'!$A$1:$IV$65536,6,0)</f>
        <v>(06) 710095/714947</v>
      </c>
      <c r="D79" s="81" t="str">
        <f>+VLOOKUP(A79,'[1]DISTRITOS A NIVEL NACIONAL'!$A$1:$IV$65536,7,0)</f>
        <v>DIRECTO</v>
      </c>
      <c r="E79" s="83" t="s">
        <v>16</v>
      </c>
      <c r="F79" s="82" t="s">
        <v>16</v>
      </c>
      <c r="G79" s="82" t="s">
        <v>18</v>
      </c>
      <c r="H79" s="81" t="s">
        <v>294</v>
      </c>
      <c r="I79" s="82" t="s">
        <v>61</v>
      </c>
      <c r="J79" s="98" t="s">
        <v>149</v>
      </c>
      <c r="K79" s="84">
        <v>1021</v>
      </c>
      <c r="L79" s="84"/>
      <c r="M79" s="84">
        <v>1</v>
      </c>
      <c r="N79" s="84"/>
      <c r="O79" s="82">
        <v>1</v>
      </c>
      <c r="P79" s="96">
        <v>144.67570000000001</v>
      </c>
    </row>
    <row r="80" spans="1:16" ht="36" x14ac:dyDescent="0.3">
      <c r="A80" s="82" t="s">
        <v>15</v>
      </c>
      <c r="B80" s="83" t="s">
        <v>213</v>
      </c>
      <c r="C80" s="81" t="str">
        <f>+VLOOKUP(A80,'[1]DISTRITOS A NIVEL NACIONAL'!$A$1:$IV$65536,6,0)</f>
        <v>(06) 710095/714947</v>
      </c>
      <c r="D80" s="81" t="str">
        <f>+VLOOKUP(A80,'[1]DISTRITOS A NIVEL NACIONAL'!$A$1:$IV$65536,7,0)</f>
        <v>DIRECTO</v>
      </c>
      <c r="E80" s="83" t="s">
        <v>16</v>
      </c>
      <c r="F80" s="82" t="s">
        <v>16</v>
      </c>
      <c r="G80" s="82" t="s">
        <v>18</v>
      </c>
      <c r="H80" s="81" t="s">
        <v>63</v>
      </c>
      <c r="I80" s="82" t="s">
        <v>62</v>
      </c>
      <c r="J80" s="98" t="s">
        <v>149</v>
      </c>
      <c r="K80" s="84">
        <v>706</v>
      </c>
      <c r="L80" s="84">
        <v>1</v>
      </c>
      <c r="M80" s="84"/>
      <c r="N80" s="84"/>
      <c r="O80" s="82">
        <v>1</v>
      </c>
      <c r="P80" s="96">
        <v>100.04020000000003</v>
      </c>
    </row>
    <row r="81" spans="1:16" ht="36" x14ac:dyDescent="0.3">
      <c r="A81" s="82" t="s">
        <v>15</v>
      </c>
      <c r="B81" s="83" t="s">
        <v>213</v>
      </c>
      <c r="C81" s="81" t="str">
        <f>+VLOOKUP(A81,'[1]DISTRITOS A NIVEL NACIONAL'!$A$1:$IV$65536,6,0)</f>
        <v>(06) 710095/714947</v>
      </c>
      <c r="D81" s="81" t="str">
        <f>+VLOOKUP(A81,'[1]DISTRITOS A NIVEL NACIONAL'!$A$1:$IV$65536,7,0)</f>
        <v>DIRECTO</v>
      </c>
      <c r="E81" s="83" t="s">
        <v>16</v>
      </c>
      <c r="F81" s="82" t="s">
        <v>16</v>
      </c>
      <c r="G81" s="82" t="s">
        <v>18</v>
      </c>
      <c r="H81" s="81" t="s">
        <v>65</v>
      </c>
      <c r="I81" s="82" t="s">
        <v>64</v>
      </c>
      <c r="J81" s="98" t="s">
        <v>149</v>
      </c>
      <c r="K81" s="84">
        <v>1857</v>
      </c>
      <c r="L81" s="84"/>
      <c r="M81" s="84"/>
      <c r="N81" s="84">
        <v>1</v>
      </c>
      <c r="O81" s="82">
        <v>1</v>
      </c>
      <c r="P81" s="96">
        <v>263.13690000000003</v>
      </c>
    </row>
    <row r="82" spans="1:16" ht="54" x14ac:dyDescent="0.3">
      <c r="A82" s="82" t="s">
        <v>15</v>
      </c>
      <c r="B82" s="83" t="s">
        <v>213</v>
      </c>
      <c r="C82" s="81" t="str">
        <f>+VLOOKUP(A82,'[1]DISTRITOS A NIVEL NACIONAL'!$A$1:$IV$65536,6,0)</f>
        <v>(06) 710095/714947</v>
      </c>
      <c r="D82" s="81" t="str">
        <f>+VLOOKUP(A82,'[1]DISTRITOS A NIVEL NACIONAL'!$A$1:$IV$65536,7,0)</f>
        <v>DIRECTO</v>
      </c>
      <c r="E82" s="83" t="s">
        <v>16</v>
      </c>
      <c r="F82" s="82" t="s">
        <v>16</v>
      </c>
      <c r="G82" s="82" t="s">
        <v>18</v>
      </c>
      <c r="H82" s="81" t="s">
        <v>295</v>
      </c>
      <c r="I82" s="82" t="s">
        <v>66</v>
      </c>
      <c r="J82" s="98" t="s">
        <v>149</v>
      </c>
      <c r="K82" s="84">
        <v>502</v>
      </c>
      <c r="L82" s="84"/>
      <c r="M82" s="84">
        <v>1</v>
      </c>
      <c r="N82" s="84"/>
      <c r="O82" s="82">
        <v>1</v>
      </c>
      <c r="P82" s="96">
        <v>71.133400000000009</v>
      </c>
    </row>
    <row r="83" spans="1:16" ht="36" x14ac:dyDescent="0.3">
      <c r="A83" s="82" t="s">
        <v>15</v>
      </c>
      <c r="B83" s="83" t="s">
        <v>213</v>
      </c>
      <c r="C83" s="81" t="str">
        <f>+VLOOKUP(A83,'[1]DISTRITOS A NIVEL NACIONAL'!$A$1:$IV$65536,6,0)</f>
        <v>(06) 710095/714947</v>
      </c>
      <c r="D83" s="81" t="str">
        <f>+VLOOKUP(A83,'[1]DISTRITOS A NIVEL NACIONAL'!$A$1:$IV$65536,7,0)</f>
        <v>DIRECTO</v>
      </c>
      <c r="E83" s="83" t="s">
        <v>16</v>
      </c>
      <c r="F83" s="82" t="s">
        <v>16</v>
      </c>
      <c r="G83" s="82" t="s">
        <v>18</v>
      </c>
      <c r="H83" s="81" t="s">
        <v>68</v>
      </c>
      <c r="I83" s="82" t="s">
        <v>67</v>
      </c>
      <c r="J83" s="98" t="s">
        <v>149</v>
      </c>
      <c r="K83" s="84">
        <v>344</v>
      </c>
      <c r="L83" s="84">
        <v>1</v>
      </c>
      <c r="M83" s="84"/>
      <c r="N83" s="84"/>
      <c r="O83" s="82">
        <v>1</v>
      </c>
      <c r="P83" s="96">
        <v>48.744799999999998</v>
      </c>
    </row>
    <row r="84" spans="1:16" ht="36" x14ac:dyDescent="0.3">
      <c r="A84" s="82" t="s">
        <v>15</v>
      </c>
      <c r="B84" s="83" t="s">
        <v>213</v>
      </c>
      <c r="C84" s="81" t="str">
        <f>+VLOOKUP(A84,'[1]DISTRITOS A NIVEL NACIONAL'!$A$1:$IV$65536,6,0)</f>
        <v>(06) 710095/714947</v>
      </c>
      <c r="D84" s="81" t="str">
        <f>+VLOOKUP(A84,'[1]DISTRITOS A NIVEL NACIONAL'!$A$1:$IV$65536,7,0)</f>
        <v>DIRECTO</v>
      </c>
      <c r="E84" s="83" t="s">
        <v>16</v>
      </c>
      <c r="F84" s="82" t="s">
        <v>16</v>
      </c>
      <c r="G84" s="82" t="s">
        <v>18</v>
      </c>
      <c r="H84" s="81" t="s">
        <v>70</v>
      </c>
      <c r="I84" s="82" t="s">
        <v>69</v>
      </c>
      <c r="J84" s="98" t="s">
        <v>149</v>
      </c>
      <c r="K84" s="84">
        <v>1033</v>
      </c>
      <c r="L84" s="84"/>
      <c r="M84" s="84"/>
      <c r="N84" s="84">
        <v>1</v>
      </c>
      <c r="O84" s="82">
        <v>1</v>
      </c>
      <c r="P84" s="96">
        <v>146.37610000000004</v>
      </c>
    </row>
    <row r="85" spans="1:16" ht="36" x14ac:dyDescent="0.3">
      <c r="A85" s="82" t="s">
        <v>15</v>
      </c>
      <c r="B85" s="83" t="s">
        <v>213</v>
      </c>
      <c r="C85" s="81" t="str">
        <f>+VLOOKUP(A85,'[1]DISTRITOS A NIVEL NACIONAL'!$A$1:$IV$65536,6,0)</f>
        <v>(06) 710095/714947</v>
      </c>
      <c r="D85" s="81" t="str">
        <f>+VLOOKUP(A85,'[1]DISTRITOS A NIVEL NACIONAL'!$A$1:$IV$65536,7,0)</f>
        <v>DIRECTO</v>
      </c>
      <c r="E85" s="83" t="s">
        <v>16</v>
      </c>
      <c r="F85" s="82" t="s">
        <v>16</v>
      </c>
      <c r="G85" s="82" t="s">
        <v>18</v>
      </c>
      <c r="H85" s="81" t="s">
        <v>72</v>
      </c>
      <c r="I85" s="82" t="s">
        <v>71</v>
      </c>
      <c r="J85" s="98" t="s">
        <v>149</v>
      </c>
      <c r="K85" s="84">
        <v>1779</v>
      </c>
      <c r="L85" s="84"/>
      <c r="M85" s="84"/>
      <c r="N85" s="84">
        <v>1</v>
      </c>
      <c r="O85" s="82">
        <v>1</v>
      </c>
      <c r="P85" s="96">
        <v>252.08429999999998</v>
      </c>
    </row>
    <row r="86" spans="1:16" ht="36" x14ac:dyDescent="0.3">
      <c r="A86" s="82" t="s">
        <v>15</v>
      </c>
      <c r="B86" s="83" t="s">
        <v>213</v>
      </c>
      <c r="C86" s="81" t="str">
        <f>+VLOOKUP(A86,'[1]DISTRITOS A NIVEL NACIONAL'!$A$1:$IV$65536,6,0)</f>
        <v>(06) 710095/714947</v>
      </c>
      <c r="D86" s="81" t="str">
        <f>+VLOOKUP(A86,'[1]DISTRITOS A NIVEL NACIONAL'!$A$1:$IV$65536,7,0)</f>
        <v>DIRECTO</v>
      </c>
      <c r="E86" s="83" t="s">
        <v>16</v>
      </c>
      <c r="F86" s="82" t="s">
        <v>16</v>
      </c>
      <c r="G86" s="82" t="s">
        <v>18</v>
      </c>
      <c r="H86" s="81" t="s">
        <v>296</v>
      </c>
      <c r="I86" s="82" t="s">
        <v>73</v>
      </c>
      <c r="J86" s="98" t="s">
        <v>149</v>
      </c>
      <c r="K86" s="84">
        <v>741</v>
      </c>
      <c r="L86" s="84">
        <v>1</v>
      </c>
      <c r="M86" s="84"/>
      <c r="N86" s="84"/>
      <c r="O86" s="82">
        <v>1</v>
      </c>
      <c r="P86" s="96">
        <v>104.99970000000002</v>
      </c>
    </row>
    <row r="87" spans="1:16" ht="36" x14ac:dyDescent="0.3">
      <c r="A87" s="82" t="s">
        <v>15</v>
      </c>
      <c r="B87" s="83" t="s">
        <v>213</v>
      </c>
      <c r="C87" s="81" t="str">
        <f>+VLOOKUP(A87,'[1]DISTRITOS A NIVEL NACIONAL'!$A$1:$IV$65536,6,0)</f>
        <v>(06) 710095/714947</v>
      </c>
      <c r="D87" s="81" t="str">
        <f>+VLOOKUP(A87,'[1]DISTRITOS A NIVEL NACIONAL'!$A$1:$IV$65536,7,0)</f>
        <v>DIRECTO</v>
      </c>
      <c r="E87" s="83" t="s">
        <v>16</v>
      </c>
      <c r="F87" s="82" t="s">
        <v>16</v>
      </c>
      <c r="G87" s="82" t="s">
        <v>18</v>
      </c>
      <c r="H87" s="81" t="s">
        <v>75</v>
      </c>
      <c r="I87" s="82" t="s">
        <v>74</v>
      </c>
      <c r="J87" s="98" t="s">
        <v>149</v>
      </c>
      <c r="K87" s="84">
        <v>1161</v>
      </c>
      <c r="L87" s="84"/>
      <c r="M87" s="84"/>
      <c r="N87" s="84">
        <v>1</v>
      </c>
      <c r="O87" s="82">
        <v>1</v>
      </c>
      <c r="P87" s="96">
        <v>164.51370000000003</v>
      </c>
    </row>
    <row r="88" spans="1:16" ht="36" x14ac:dyDescent="0.3">
      <c r="A88" s="82" t="s">
        <v>15</v>
      </c>
      <c r="B88" s="83" t="s">
        <v>213</v>
      </c>
      <c r="C88" s="81" t="str">
        <f>+VLOOKUP(A88,'[1]DISTRITOS A NIVEL NACIONAL'!$A$1:$IV$65536,6,0)</f>
        <v>(06) 710095/714947</v>
      </c>
      <c r="D88" s="81" t="str">
        <f>+VLOOKUP(A88,'[1]DISTRITOS A NIVEL NACIONAL'!$A$1:$IV$65536,7,0)</f>
        <v>DIRECTO</v>
      </c>
      <c r="E88" s="83" t="s">
        <v>16</v>
      </c>
      <c r="F88" s="82" t="s">
        <v>16</v>
      </c>
      <c r="G88" s="82" t="s">
        <v>18</v>
      </c>
      <c r="H88" s="81" t="s">
        <v>77</v>
      </c>
      <c r="I88" s="82" t="s">
        <v>76</v>
      </c>
      <c r="J88" s="98" t="s">
        <v>149</v>
      </c>
      <c r="K88" s="84">
        <v>1043</v>
      </c>
      <c r="L88" s="84"/>
      <c r="M88" s="84">
        <v>1</v>
      </c>
      <c r="N88" s="84"/>
      <c r="O88" s="82">
        <v>1</v>
      </c>
      <c r="P88" s="96">
        <v>147.79310000000001</v>
      </c>
    </row>
    <row r="89" spans="1:16" ht="36" x14ac:dyDescent="0.3">
      <c r="A89" s="82" t="s">
        <v>15</v>
      </c>
      <c r="B89" s="83" t="s">
        <v>213</v>
      </c>
      <c r="C89" s="81" t="str">
        <f>+VLOOKUP(A89,'[1]DISTRITOS A NIVEL NACIONAL'!$A$1:$IV$65536,6,0)</f>
        <v>(06) 710095/714947</v>
      </c>
      <c r="D89" s="81" t="str">
        <f>+VLOOKUP(A89,'[1]DISTRITOS A NIVEL NACIONAL'!$A$1:$IV$65536,7,0)</f>
        <v>DIRECTO</v>
      </c>
      <c r="E89" s="83" t="s">
        <v>16</v>
      </c>
      <c r="F89" s="82" t="s">
        <v>16</v>
      </c>
      <c r="G89" s="82" t="s">
        <v>18</v>
      </c>
      <c r="H89" s="81" t="s">
        <v>79</v>
      </c>
      <c r="I89" s="82" t="s">
        <v>78</v>
      </c>
      <c r="J89" s="98" t="s">
        <v>149</v>
      </c>
      <c r="K89" s="84">
        <v>392</v>
      </c>
      <c r="L89" s="84"/>
      <c r="M89" s="84">
        <v>1</v>
      </c>
      <c r="N89" s="84"/>
      <c r="O89" s="82">
        <v>1</v>
      </c>
      <c r="P89" s="96">
        <v>55.546400000000006</v>
      </c>
    </row>
    <row r="90" spans="1:16" ht="36" x14ac:dyDescent="0.3">
      <c r="A90" s="82" t="s">
        <v>15</v>
      </c>
      <c r="B90" s="83" t="s">
        <v>213</v>
      </c>
      <c r="C90" s="81" t="str">
        <f>+VLOOKUP(A90,'[1]DISTRITOS A NIVEL NACIONAL'!$A$1:$IV$65536,6,0)</f>
        <v>(06) 710095/714947</v>
      </c>
      <c r="D90" s="81" t="str">
        <f>+VLOOKUP(A90,'[1]DISTRITOS A NIVEL NACIONAL'!$A$1:$IV$65536,7,0)</f>
        <v>DIRECTO</v>
      </c>
      <c r="E90" s="83" t="s">
        <v>16</v>
      </c>
      <c r="F90" s="82" t="s">
        <v>16</v>
      </c>
      <c r="G90" s="82" t="s">
        <v>18</v>
      </c>
      <c r="H90" s="81" t="s">
        <v>297</v>
      </c>
      <c r="I90" s="82" t="s">
        <v>80</v>
      </c>
      <c r="J90" s="98" t="s">
        <v>14</v>
      </c>
      <c r="K90" s="84">
        <v>853</v>
      </c>
      <c r="L90" s="84">
        <v>1</v>
      </c>
      <c r="M90" s="84"/>
      <c r="N90" s="84"/>
      <c r="O90" s="82">
        <v>1</v>
      </c>
      <c r="P90" s="96">
        <v>120.87010000000004</v>
      </c>
    </row>
    <row r="91" spans="1:16" ht="36" x14ac:dyDescent="0.3">
      <c r="A91" s="82" t="s">
        <v>15</v>
      </c>
      <c r="B91" s="83" t="s">
        <v>213</v>
      </c>
      <c r="C91" s="81" t="str">
        <f>+VLOOKUP(A91,'[1]DISTRITOS A NIVEL NACIONAL'!$A$1:$IV$65536,6,0)</f>
        <v>(06) 710095/714947</v>
      </c>
      <c r="D91" s="81" t="str">
        <f>+VLOOKUP(A91,'[1]DISTRITOS A NIVEL NACIONAL'!$A$1:$IV$65536,7,0)</f>
        <v>DIRECTO</v>
      </c>
      <c r="E91" s="83" t="s">
        <v>16</v>
      </c>
      <c r="F91" s="82" t="s">
        <v>16</v>
      </c>
      <c r="G91" s="82" t="s">
        <v>18</v>
      </c>
      <c r="H91" s="81" t="s">
        <v>298</v>
      </c>
      <c r="I91" s="82" t="s">
        <v>61</v>
      </c>
      <c r="J91" s="98" t="s">
        <v>149</v>
      </c>
      <c r="K91" s="84">
        <v>996</v>
      </c>
      <c r="L91" s="84"/>
      <c r="M91" s="84">
        <v>1</v>
      </c>
      <c r="N91" s="84"/>
      <c r="O91" s="82">
        <v>1</v>
      </c>
      <c r="P91" s="96">
        <v>141.13320000000002</v>
      </c>
    </row>
    <row r="92" spans="1:16" ht="36" x14ac:dyDescent="0.3">
      <c r="A92" s="82" t="s">
        <v>15</v>
      </c>
      <c r="B92" s="83" t="s">
        <v>213</v>
      </c>
      <c r="C92" s="81" t="str">
        <f>+VLOOKUP(A92,'[1]DISTRITOS A NIVEL NACIONAL'!$A$1:$IV$65536,6,0)</f>
        <v>(06) 710095/714947</v>
      </c>
      <c r="D92" s="81" t="str">
        <f>+VLOOKUP(A92,'[1]DISTRITOS A NIVEL NACIONAL'!$A$1:$IV$65536,7,0)</f>
        <v>DIRECTO</v>
      </c>
      <c r="E92" s="83" t="s">
        <v>16</v>
      </c>
      <c r="F92" s="82" t="s">
        <v>16</v>
      </c>
      <c r="G92" s="82" t="s">
        <v>18</v>
      </c>
      <c r="H92" s="81" t="s">
        <v>82</v>
      </c>
      <c r="I92" s="82" t="s">
        <v>81</v>
      </c>
      <c r="J92" s="98" t="s">
        <v>149</v>
      </c>
      <c r="K92" s="84">
        <v>1369</v>
      </c>
      <c r="L92" s="84">
        <v>1</v>
      </c>
      <c r="M92" s="84"/>
      <c r="N92" s="84"/>
      <c r="O92" s="82">
        <v>1</v>
      </c>
      <c r="P92" s="96">
        <v>193.9873</v>
      </c>
    </row>
    <row r="93" spans="1:16" ht="36" x14ac:dyDescent="0.3">
      <c r="A93" s="82" t="s">
        <v>15</v>
      </c>
      <c r="B93" s="83" t="s">
        <v>213</v>
      </c>
      <c r="C93" s="81" t="str">
        <f>+VLOOKUP(A93,'[1]DISTRITOS A NIVEL NACIONAL'!$A$1:$IV$65536,6,0)</f>
        <v>(06) 710095/714947</v>
      </c>
      <c r="D93" s="81" t="str">
        <f>+VLOOKUP(A93,'[1]DISTRITOS A NIVEL NACIONAL'!$A$1:$IV$65536,7,0)</f>
        <v>DIRECTO</v>
      </c>
      <c r="E93" s="83" t="s">
        <v>16</v>
      </c>
      <c r="F93" s="82" t="s">
        <v>16</v>
      </c>
      <c r="G93" s="82" t="s">
        <v>18</v>
      </c>
      <c r="H93" s="81" t="s">
        <v>84</v>
      </c>
      <c r="I93" s="82" t="s">
        <v>83</v>
      </c>
      <c r="J93" s="98" t="s">
        <v>149</v>
      </c>
      <c r="K93" s="84">
        <v>886</v>
      </c>
      <c r="L93" s="84">
        <v>1</v>
      </c>
      <c r="M93" s="84"/>
      <c r="N93" s="84"/>
      <c r="O93" s="82">
        <v>1</v>
      </c>
      <c r="P93" s="96">
        <v>125.54620000000003</v>
      </c>
    </row>
    <row r="94" spans="1:16" ht="36" x14ac:dyDescent="0.3">
      <c r="A94" s="82" t="s">
        <v>15</v>
      </c>
      <c r="B94" s="83" t="s">
        <v>213</v>
      </c>
      <c r="C94" s="81" t="str">
        <f>+VLOOKUP(A94,'[1]DISTRITOS A NIVEL NACIONAL'!$A$1:$IV$65536,6,0)</f>
        <v>(06) 710095/714947</v>
      </c>
      <c r="D94" s="81" t="str">
        <f>+VLOOKUP(A94,'[1]DISTRITOS A NIVEL NACIONAL'!$A$1:$IV$65536,7,0)</f>
        <v>DIRECTO</v>
      </c>
      <c r="E94" s="83" t="s">
        <v>16</v>
      </c>
      <c r="F94" s="82" t="s">
        <v>16</v>
      </c>
      <c r="G94" s="82" t="s">
        <v>18</v>
      </c>
      <c r="H94" s="81" t="s">
        <v>86</v>
      </c>
      <c r="I94" s="82" t="s">
        <v>85</v>
      </c>
      <c r="J94" s="98" t="s">
        <v>149</v>
      </c>
      <c r="K94" s="84">
        <v>1566</v>
      </c>
      <c r="L94" s="84">
        <v>1</v>
      </c>
      <c r="M94" s="84"/>
      <c r="N94" s="84"/>
      <c r="O94" s="82">
        <v>1</v>
      </c>
      <c r="P94" s="96">
        <v>221.90220000000005</v>
      </c>
    </row>
    <row r="95" spans="1:16" ht="36" x14ac:dyDescent="0.3">
      <c r="A95" s="82" t="s">
        <v>15</v>
      </c>
      <c r="B95" s="83" t="s">
        <v>213</v>
      </c>
      <c r="C95" s="81" t="str">
        <f>+VLOOKUP(A95,'[1]DISTRITOS A NIVEL NACIONAL'!$A$1:$IV$65536,6,0)</f>
        <v>(06) 710095/714947</v>
      </c>
      <c r="D95" s="81" t="str">
        <f>+VLOOKUP(A95,'[1]DISTRITOS A NIVEL NACIONAL'!$A$1:$IV$65536,7,0)</f>
        <v>DIRECTO</v>
      </c>
      <c r="E95" s="83" t="s">
        <v>16</v>
      </c>
      <c r="F95" s="82" t="s">
        <v>16</v>
      </c>
      <c r="G95" s="82" t="s">
        <v>18</v>
      </c>
      <c r="H95" s="81" t="s">
        <v>88</v>
      </c>
      <c r="I95" s="82" t="s">
        <v>87</v>
      </c>
      <c r="J95" s="98" t="s">
        <v>149</v>
      </c>
      <c r="K95" s="84">
        <v>616</v>
      </c>
      <c r="L95" s="84"/>
      <c r="M95" s="84">
        <v>1</v>
      </c>
      <c r="N95" s="84"/>
      <c r="O95" s="82">
        <v>1</v>
      </c>
      <c r="P95" s="96">
        <v>87.287200000000013</v>
      </c>
    </row>
    <row r="96" spans="1:16" x14ac:dyDescent="0.3">
      <c r="A96" s="82"/>
      <c r="E96" s="83"/>
      <c r="F96" s="82"/>
      <c r="G96" s="82"/>
      <c r="H96" s="85"/>
      <c r="I96" s="81"/>
      <c r="J96" s="98"/>
      <c r="K96" s="84"/>
      <c r="L96" s="84"/>
      <c r="M96" s="84"/>
      <c r="N96" s="84"/>
      <c r="O96" s="82"/>
      <c r="P96" s="96"/>
    </row>
    <row r="97" spans="1:16" x14ac:dyDescent="0.3">
      <c r="A97" s="82"/>
      <c r="B97" s="83"/>
      <c r="C97" s="83"/>
      <c r="D97" s="83"/>
      <c r="E97" s="82"/>
      <c r="F97" s="82"/>
      <c r="G97" s="82"/>
      <c r="H97" s="85"/>
      <c r="I97" s="81"/>
      <c r="J97" s="98"/>
      <c r="K97" s="84"/>
      <c r="L97" s="84"/>
      <c r="M97" s="84"/>
      <c r="N97" s="84"/>
      <c r="O97" s="82"/>
      <c r="P97" s="96"/>
    </row>
    <row r="98" spans="1:16" x14ac:dyDescent="0.3">
      <c r="A98" s="82"/>
      <c r="B98" s="83"/>
      <c r="C98" s="83"/>
      <c r="D98" s="83"/>
      <c r="E98" s="82"/>
      <c r="F98" s="82"/>
      <c r="G98" s="82"/>
      <c r="H98" s="85"/>
      <c r="I98" s="81"/>
      <c r="J98" s="98"/>
      <c r="K98" s="84"/>
      <c r="L98" s="84"/>
      <c r="M98" s="84"/>
      <c r="N98" s="84"/>
      <c r="O98" s="82"/>
      <c r="P98" s="96"/>
    </row>
    <row r="99" spans="1:16" x14ac:dyDescent="0.3">
      <c r="A99" s="82"/>
      <c r="B99" s="83"/>
      <c r="C99" s="83"/>
      <c r="D99" s="83"/>
      <c r="E99" s="82"/>
      <c r="F99" s="82"/>
      <c r="G99" s="82"/>
      <c r="H99" s="85"/>
      <c r="I99" s="81"/>
      <c r="J99" s="98"/>
      <c r="K99" s="84"/>
      <c r="L99" s="84"/>
      <c r="M99" s="84"/>
      <c r="N99" s="84"/>
      <c r="O99" s="82"/>
      <c r="P99" s="96"/>
    </row>
    <row r="100" spans="1:16" x14ac:dyDescent="0.3">
      <c r="A100" s="82"/>
      <c r="B100" s="83"/>
      <c r="C100" s="83"/>
      <c r="D100" s="83"/>
      <c r="E100" s="82"/>
      <c r="F100" s="82"/>
      <c r="G100" s="82"/>
      <c r="H100" s="85"/>
      <c r="I100" s="81"/>
      <c r="J100" s="98"/>
      <c r="K100" s="84"/>
      <c r="L100" s="84"/>
      <c r="M100" s="84"/>
      <c r="N100" s="84"/>
      <c r="O100" s="82"/>
      <c r="P100" s="96"/>
    </row>
    <row r="101" spans="1:16" x14ac:dyDescent="0.3">
      <c r="A101" s="82"/>
      <c r="B101" s="83"/>
      <c r="C101" s="83"/>
      <c r="D101" s="83"/>
      <c r="E101" s="82"/>
      <c r="F101" s="82"/>
      <c r="G101" s="82"/>
      <c r="H101" s="85"/>
      <c r="I101" s="81"/>
      <c r="J101" s="98"/>
      <c r="K101" s="84"/>
      <c r="L101" s="84"/>
      <c r="M101" s="84"/>
      <c r="N101" s="84"/>
      <c r="O101" s="82"/>
      <c r="P101" s="96"/>
    </row>
    <row r="102" spans="1:16" x14ac:dyDescent="0.3">
      <c r="A102" s="82"/>
      <c r="B102" s="83"/>
      <c r="C102" s="83"/>
      <c r="D102" s="83"/>
      <c r="E102" s="82"/>
      <c r="F102" s="82"/>
      <c r="G102" s="82"/>
      <c r="H102" s="85"/>
      <c r="I102" s="81"/>
      <c r="J102" s="98"/>
      <c r="K102" s="84"/>
      <c r="L102" s="84"/>
      <c r="M102" s="84"/>
      <c r="N102" s="84"/>
      <c r="O102" s="82"/>
      <c r="P102" s="96"/>
    </row>
    <row r="103" spans="1:16" x14ac:dyDescent="0.3">
      <c r="A103" s="82"/>
      <c r="B103" s="83"/>
      <c r="C103" s="83"/>
      <c r="D103" s="83"/>
      <c r="E103" s="82"/>
      <c r="F103" s="82"/>
      <c r="G103" s="82"/>
      <c r="H103" s="85"/>
      <c r="I103" s="81"/>
      <c r="J103" s="98"/>
      <c r="K103" s="84"/>
      <c r="L103" s="84"/>
      <c r="M103" s="84"/>
      <c r="N103" s="84"/>
      <c r="O103" s="82"/>
      <c r="P103" s="96"/>
    </row>
    <row r="104" spans="1:16" x14ac:dyDescent="0.3">
      <c r="A104" s="82"/>
      <c r="B104" s="83"/>
      <c r="C104" s="83"/>
      <c r="D104" s="83"/>
      <c r="E104" s="82"/>
      <c r="F104" s="82"/>
      <c r="G104" s="82"/>
      <c r="H104" s="85"/>
      <c r="I104" s="81"/>
      <c r="J104" s="98"/>
      <c r="K104" s="84"/>
      <c r="L104" s="84"/>
      <c r="M104" s="84"/>
      <c r="N104" s="84"/>
      <c r="O104" s="82"/>
      <c r="P104" s="96"/>
    </row>
    <row r="105" spans="1:16" x14ac:dyDescent="0.3">
      <c r="A105" s="82"/>
      <c r="B105" s="83"/>
      <c r="C105" s="83"/>
      <c r="D105" s="83"/>
      <c r="E105" s="82"/>
      <c r="F105" s="82"/>
      <c r="G105" s="82"/>
      <c r="H105" s="85"/>
      <c r="I105" s="81"/>
      <c r="J105" s="98"/>
      <c r="K105" s="84"/>
      <c r="L105" s="84"/>
      <c r="M105" s="84"/>
      <c r="N105" s="84"/>
      <c r="O105" s="82"/>
      <c r="P105" s="96"/>
    </row>
    <row r="106" spans="1:16" x14ac:dyDescent="0.3">
      <c r="A106" s="82"/>
      <c r="B106" s="83"/>
      <c r="C106" s="83"/>
      <c r="D106" s="83"/>
      <c r="E106" s="82"/>
      <c r="F106" s="82"/>
      <c r="G106" s="82"/>
      <c r="H106" s="85"/>
      <c r="I106" s="81"/>
      <c r="J106" s="98"/>
      <c r="K106" s="84"/>
      <c r="L106" s="84"/>
      <c r="M106" s="84"/>
      <c r="N106" s="84"/>
      <c r="O106" s="82"/>
      <c r="P106" s="96"/>
    </row>
    <row r="107" spans="1:16" x14ac:dyDescent="0.3">
      <c r="A107" s="82"/>
      <c r="B107" s="83"/>
      <c r="C107" s="83"/>
      <c r="D107" s="83"/>
      <c r="E107" s="82"/>
      <c r="F107" s="82"/>
      <c r="G107" s="82"/>
      <c r="H107" s="85"/>
      <c r="I107" s="81"/>
      <c r="J107" s="98"/>
      <c r="K107" s="84"/>
      <c r="L107" s="84"/>
      <c r="M107" s="84"/>
      <c r="N107" s="84"/>
      <c r="O107" s="82"/>
      <c r="P107" s="96"/>
    </row>
    <row r="108" spans="1:16" x14ac:dyDescent="0.3">
      <c r="A108" s="82"/>
      <c r="B108" s="83"/>
      <c r="C108" s="83"/>
      <c r="D108" s="83"/>
      <c r="E108" s="82"/>
      <c r="F108" s="82"/>
      <c r="G108" s="82"/>
      <c r="H108" s="85"/>
      <c r="I108" s="81"/>
      <c r="J108" s="98"/>
      <c r="K108" s="84"/>
      <c r="L108" s="84"/>
      <c r="M108" s="84"/>
      <c r="N108" s="84"/>
      <c r="O108" s="82"/>
      <c r="P108" s="96"/>
    </row>
    <row r="109" spans="1:16" x14ac:dyDescent="0.3">
      <c r="A109" s="84"/>
      <c r="B109" s="81"/>
      <c r="C109" s="81"/>
      <c r="D109" s="81"/>
      <c r="E109" s="84"/>
      <c r="F109" s="84"/>
      <c r="G109" s="84"/>
      <c r="H109" s="89"/>
      <c r="I109" s="83"/>
      <c r="J109" s="98"/>
      <c r="K109" s="98"/>
      <c r="L109" s="82"/>
      <c r="M109" s="82"/>
      <c r="N109" s="82"/>
      <c r="O109" s="84"/>
      <c r="P109" s="96"/>
    </row>
    <row r="110" spans="1:16" x14ac:dyDescent="0.3">
      <c r="A110" s="84"/>
      <c r="B110" s="81"/>
      <c r="C110" s="81"/>
      <c r="D110" s="81"/>
      <c r="E110" s="84"/>
      <c r="F110" s="84"/>
      <c r="G110" s="84"/>
      <c r="H110" s="89"/>
      <c r="I110" s="83"/>
      <c r="J110" s="98"/>
      <c r="K110" s="98"/>
      <c r="L110" s="82"/>
      <c r="M110" s="82"/>
      <c r="N110" s="82"/>
      <c r="O110" s="84"/>
      <c r="P110" s="96"/>
    </row>
    <row r="111" spans="1:16" x14ac:dyDescent="0.3">
      <c r="A111" s="84"/>
      <c r="B111" s="81"/>
      <c r="C111" s="81"/>
      <c r="D111" s="81"/>
      <c r="E111" s="84"/>
      <c r="F111" s="84"/>
      <c r="G111" s="84"/>
      <c r="H111" s="89"/>
      <c r="I111" s="83"/>
      <c r="J111" s="98"/>
      <c r="K111" s="98"/>
      <c r="L111" s="82"/>
      <c r="M111" s="82"/>
      <c r="N111" s="82"/>
      <c r="O111" s="84"/>
      <c r="P111" s="96"/>
    </row>
    <row r="112" spans="1:16" x14ac:dyDescent="0.3">
      <c r="A112" s="84"/>
      <c r="B112" s="81"/>
      <c r="C112" s="81"/>
      <c r="D112" s="81"/>
      <c r="E112" s="84"/>
      <c r="F112" s="84"/>
      <c r="G112" s="84"/>
      <c r="H112" s="89"/>
      <c r="I112" s="83"/>
      <c r="J112" s="98"/>
      <c r="K112" s="98"/>
      <c r="L112" s="82"/>
      <c r="M112" s="82"/>
      <c r="N112" s="82"/>
      <c r="O112" s="84"/>
      <c r="P112" s="96"/>
    </row>
    <row r="113" spans="1:16" x14ac:dyDescent="0.3">
      <c r="A113" s="84"/>
      <c r="B113" s="81"/>
      <c r="C113" s="81"/>
      <c r="D113" s="81"/>
      <c r="E113" s="84"/>
      <c r="F113" s="84"/>
      <c r="G113" s="84"/>
      <c r="H113" s="89"/>
      <c r="I113" s="83"/>
      <c r="J113" s="98"/>
      <c r="K113" s="98"/>
      <c r="L113" s="82"/>
      <c r="M113" s="82"/>
      <c r="N113" s="82"/>
      <c r="O113" s="84"/>
      <c r="P113" s="96"/>
    </row>
    <row r="114" spans="1:16" x14ac:dyDescent="0.3">
      <c r="A114" s="84"/>
      <c r="B114" s="81"/>
      <c r="C114" s="81"/>
      <c r="D114" s="81"/>
      <c r="E114" s="84"/>
      <c r="F114" s="84"/>
      <c r="G114" s="84"/>
      <c r="H114" s="89"/>
      <c r="I114" s="83"/>
      <c r="J114" s="98"/>
      <c r="K114" s="98"/>
      <c r="L114" s="82"/>
      <c r="M114" s="82"/>
      <c r="N114" s="82"/>
      <c r="O114" s="84"/>
      <c r="P114" s="96"/>
    </row>
    <row r="115" spans="1:16" x14ac:dyDescent="0.3">
      <c r="A115" s="84"/>
      <c r="B115" s="81"/>
      <c r="C115" s="81"/>
      <c r="D115" s="81"/>
      <c r="E115" s="84"/>
      <c r="F115" s="84"/>
      <c r="G115" s="84"/>
      <c r="H115" s="89"/>
      <c r="I115" s="83"/>
      <c r="J115" s="98"/>
      <c r="K115" s="98"/>
      <c r="L115" s="82"/>
      <c r="M115" s="82"/>
      <c r="N115" s="82"/>
      <c r="O115" s="84"/>
      <c r="P115" s="96"/>
    </row>
    <row r="116" spans="1:16" x14ac:dyDescent="0.3">
      <c r="A116" s="84"/>
      <c r="B116" s="81"/>
      <c r="C116" s="81"/>
      <c r="D116" s="81"/>
      <c r="E116" s="84"/>
      <c r="F116" s="84"/>
      <c r="G116" s="84"/>
      <c r="H116" s="89"/>
      <c r="I116" s="83"/>
      <c r="J116" s="98"/>
      <c r="K116" s="98"/>
      <c r="L116" s="82"/>
      <c r="M116" s="82"/>
      <c r="N116" s="82"/>
      <c r="O116" s="84"/>
      <c r="P116" s="96"/>
    </row>
    <row r="117" spans="1:16" x14ac:dyDescent="0.3">
      <c r="A117" s="84"/>
      <c r="B117" s="81"/>
      <c r="C117" s="81"/>
      <c r="D117" s="81"/>
      <c r="E117" s="84"/>
      <c r="F117" s="84"/>
      <c r="G117" s="84"/>
      <c r="H117" s="89"/>
      <c r="I117" s="83"/>
      <c r="J117" s="98"/>
      <c r="K117" s="98"/>
      <c r="L117" s="82"/>
      <c r="M117" s="82"/>
      <c r="N117" s="82"/>
      <c r="O117" s="84"/>
      <c r="P117" s="96"/>
    </row>
    <row r="118" spans="1:16" x14ac:dyDescent="0.3">
      <c r="A118" s="84"/>
      <c r="B118" s="81"/>
      <c r="C118" s="81"/>
      <c r="D118" s="81"/>
      <c r="E118" s="84"/>
      <c r="F118" s="84"/>
      <c r="G118" s="84"/>
      <c r="H118" s="89"/>
      <c r="I118" s="83"/>
      <c r="J118" s="98"/>
      <c r="K118" s="98"/>
      <c r="L118" s="82"/>
      <c r="M118" s="82"/>
      <c r="N118" s="82"/>
      <c r="O118" s="84"/>
      <c r="P118" s="96"/>
    </row>
    <row r="119" spans="1:16" x14ac:dyDescent="0.3">
      <c r="A119" s="84"/>
      <c r="B119" s="81"/>
      <c r="C119" s="81"/>
      <c r="D119" s="81"/>
      <c r="E119" s="84"/>
      <c r="F119" s="84"/>
      <c r="G119" s="84"/>
      <c r="H119" s="89"/>
      <c r="I119" s="83"/>
      <c r="J119" s="98"/>
      <c r="K119" s="98"/>
      <c r="L119" s="82"/>
      <c r="M119" s="82"/>
      <c r="N119" s="82"/>
      <c r="O119" s="84"/>
      <c r="P119" s="96"/>
    </row>
    <row r="120" spans="1:16" x14ac:dyDescent="0.3">
      <c r="A120" s="84"/>
      <c r="B120" s="81"/>
      <c r="C120" s="81"/>
      <c r="D120" s="81"/>
      <c r="E120" s="84"/>
      <c r="F120" s="84"/>
      <c r="G120" s="84"/>
      <c r="H120" s="89"/>
      <c r="I120" s="86"/>
      <c r="J120" s="98"/>
      <c r="K120" s="98"/>
      <c r="L120" s="82"/>
      <c r="M120" s="82"/>
      <c r="N120" s="82"/>
      <c r="O120" s="84"/>
      <c r="P120" s="96"/>
    </row>
    <row r="121" spans="1:16" x14ac:dyDescent="0.3">
      <c r="A121" s="84"/>
      <c r="B121" s="81"/>
      <c r="C121" s="81"/>
      <c r="D121" s="81"/>
      <c r="E121" s="84"/>
      <c r="F121" s="84"/>
      <c r="G121" s="84"/>
      <c r="H121" s="83"/>
      <c r="I121" s="85"/>
      <c r="J121" s="82"/>
      <c r="K121" s="99"/>
      <c r="L121" s="84"/>
      <c r="M121" s="84"/>
      <c r="N121" s="84"/>
      <c r="O121" s="82"/>
      <c r="P121" s="96"/>
    </row>
    <row r="122" spans="1:16" x14ac:dyDescent="0.3">
      <c r="A122" s="84"/>
      <c r="B122" s="81"/>
      <c r="C122" s="81"/>
      <c r="D122" s="81"/>
      <c r="E122" s="84"/>
      <c r="F122" s="84"/>
      <c r="G122" s="84"/>
      <c r="H122" s="83"/>
      <c r="I122" s="85"/>
      <c r="J122" s="84"/>
      <c r="K122" s="99"/>
      <c r="L122" s="84"/>
      <c r="M122" s="84"/>
      <c r="N122" s="84"/>
      <c r="O122" s="82"/>
      <c r="P122" s="96"/>
    </row>
    <row r="123" spans="1:16" x14ac:dyDescent="0.3">
      <c r="A123" s="84"/>
      <c r="B123" s="81"/>
      <c r="C123" s="81"/>
      <c r="D123" s="81"/>
      <c r="E123" s="84"/>
      <c r="F123" s="84"/>
      <c r="G123" s="84"/>
      <c r="H123" s="83"/>
      <c r="I123" s="85"/>
      <c r="J123" s="82"/>
      <c r="K123" s="99"/>
      <c r="L123" s="84"/>
      <c r="M123" s="84"/>
      <c r="N123" s="84"/>
      <c r="O123" s="82"/>
      <c r="P123" s="96"/>
    </row>
    <row r="124" spans="1:16" x14ac:dyDescent="0.3">
      <c r="A124" s="84"/>
      <c r="B124" s="81"/>
      <c r="C124" s="81"/>
      <c r="D124" s="81"/>
      <c r="E124" s="84"/>
      <c r="F124" s="84"/>
      <c r="G124" s="84"/>
      <c r="H124" s="83"/>
      <c r="I124" s="85"/>
      <c r="J124" s="84"/>
      <c r="K124" s="84"/>
      <c r="L124" s="84"/>
      <c r="M124" s="84"/>
      <c r="N124" s="84"/>
      <c r="O124" s="82"/>
      <c r="P124" s="96"/>
    </row>
    <row r="125" spans="1:16" x14ac:dyDescent="0.3">
      <c r="A125" s="84"/>
      <c r="B125" s="81"/>
      <c r="C125" s="81"/>
      <c r="D125" s="81"/>
      <c r="E125" s="84"/>
      <c r="F125" s="84"/>
      <c r="G125" s="84"/>
      <c r="H125" s="83"/>
      <c r="I125" s="85"/>
      <c r="J125" s="84"/>
      <c r="K125" s="99"/>
      <c r="L125" s="84"/>
      <c r="M125" s="84"/>
      <c r="N125" s="84"/>
      <c r="O125" s="82"/>
      <c r="P125" s="96"/>
    </row>
    <row r="126" spans="1:16" x14ac:dyDescent="0.3">
      <c r="A126" s="84"/>
      <c r="B126" s="81"/>
      <c r="C126" s="81"/>
      <c r="D126" s="81"/>
      <c r="E126" s="84"/>
      <c r="F126" s="84"/>
      <c r="G126" s="84"/>
      <c r="H126" s="83"/>
      <c r="I126" s="85"/>
      <c r="J126" s="84"/>
      <c r="K126" s="99"/>
      <c r="L126" s="84"/>
      <c r="M126" s="84"/>
      <c r="N126" s="84"/>
      <c r="O126" s="82"/>
      <c r="P126" s="96"/>
    </row>
    <row r="127" spans="1:16" x14ac:dyDescent="0.3">
      <c r="A127" s="84"/>
      <c r="B127" s="81"/>
      <c r="C127" s="81"/>
      <c r="D127" s="81"/>
      <c r="E127" s="84"/>
      <c r="F127" s="84"/>
      <c r="G127" s="84"/>
      <c r="H127" s="83"/>
      <c r="I127" s="85"/>
      <c r="J127" s="84"/>
      <c r="K127" s="82"/>
      <c r="L127" s="84"/>
      <c r="M127" s="84"/>
      <c r="N127" s="84"/>
      <c r="O127" s="82"/>
      <c r="P127" s="96"/>
    </row>
    <row r="128" spans="1:16" x14ac:dyDescent="0.3">
      <c r="A128" s="84"/>
      <c r="B128" s="81"/>
      <c r="C128" s="81"/>
      <c r="D128" s="81"/>
      <c r="E128" s="84"/>
      <c r="F128" s="84"/>
      <c r="G128" s="84"/>
      <c r="H128" s="83"/>
      <c r="I128" s="85"/>
      <c r="J128" s="84"/>
      <c r="K128" s="99"/>
      <c r="L128" s="84"/>
      <c r="M128" s="84"/>
      <c r="N128" s="84"/>
      <c r="O128" s="82"/>
      <c r="P128" s="96"/>
    </row>
    <row r="129" spans="1:16" x14ac:dyDescent="0.3">
      <c r="A129" s="84"/>
      <c r="B129" s="81"/>
      <c r="C129" s="81"/>
      <c r="D129" s="81"/>
      <c r="E129" s="84"/>
      <c r="F129" s="84"/>
      <c r="G129" s="84"/>
      <c r="H129" s="83"/>
      <c r="I129" s="85"/>
      <c r="J129" s="84"/>
      <c r="K129" s="99"/>
      <c r="L129" s="84"/>
      <c r="M129" s="84"/>
      <c r="N129" s="84"/>
      <c r="O129" s="82"/>
      <c r="P129" s="96"/>
    </row>
    <row r="130" spans="1:16" x14ac:dyDescent="0.3">
      <c r="A130" s="84"/>
      <c r="B130" s="81"/>
      <c r="C130" s="81"/>
      <c r="D130" s="81"/>
      <c r="E130" s="84"/>
      <c r="F130" s="84"/>
      <c r="G130" s="84"/>
      <c r="H130" s="83"/>
      <c r="I130" s="85"/>
      <c r="J130" s="84"/>
      <c r="K130" s="99"/>
      <c r="L130" s="84"/>
      <c r="M130" s="84"/>
      <c r="N130" s="84"/>
      <c r="O130" s="82"/>
      <c r="P130" s="96"/>
    </row>
    <row r="131" spans="1:16" x14ac:dyDescent="0.3">
      <c r="A131" s="84"/>
      <c r="B131" s="81"/>
      <c r="C131" s="81"/>
      <c r="D131" s="81"/>
      <c r="E131" s="84"/>
      <c r="F131" s="84"/>
      <c r="G131" s="84"/>
      <c r="H131" s="83"/>
      <c r="I131" s="85"/>
      <c r="J131" s="82"/>
      <c r="K131" s="99"/>
      <c r="L131" s="84"/>
      <c r="M131" s="84"/>
      <c r="N131" s="84"/>
      <c r="O131" s="82"/>
      <c r="P131" s="96"/>
    </row>
    <row r="132" spans="1:16" x14ac:dyDescent="0.3">
      <c r="A132" s="84"/>
      <c r="B132" s="81"/>
      <c r="C132" s="81"/>
      <c r="D132" s="81"/>
      <c r="E132" s="84"/>
      <c r="F132" s="84"/>
      <c r="G132" s="84"/>
      <c r="H132" s="83"/>
      <c r="I132" s="85"/>
      <c r="J132" s="84"/>
      <c r="K132" s="99"/>
      <c r="L132" s="84"/>
      <c r="M132" s="84"/>
      <c r="N132" s="84"/>
      <c r="O132" s="82"/>
      <c r="P132" s="96"/>
    </row>
    <row r="133" spans="1:16" x14ac:dyDescent="0.3">
      <c r="A133" s="84"/>
      <c r="B133" s="81"/>
      <c r="C133" s="81"/>
      <c r="D133" s="81"/>
      <c r="E133" s="84"/>
      <c r="F133" s="84"/>
      <c r="G133" s="84"/>
      <c r="H133" s="83"/>
      <c r="I133" s="85"/>
      <c r="J133" s="84"/>
      <c r="K133" s="84"/>
      <c r="L133" s="84"/>
      <c r="M133" s="84"/>
      <c r="N133" s="84"/>
      <c r="O133" s="82"/>
      <c r="P133" s="96"/>
    </row>
    <row r="134" spans="1:16" x14ac:dyDescent="0.3">
      <c r="A134" s="84"/>
      <c r="B134" s="81"/>
      <c r="C134" s="81"/>
      <c r="D134" s="81"/>
      <c r="E134" s="84"/>
      <c r="F134" s="84"/>
      <c r="G134" s="84"/>
      <c r="H134" s="83"/>
      <c r="I134" s="85"/>
      <c r="J134" s="84"/>
      <c r="K134" s="84"/>
      <c r="L134" s="84"/>
      <c r="M134" s="84"/>
      <c r="N134" s="84"/>
      <c r="O134" s="82"/>
      <c r="P134" s="96"/>
    </row>
    <row r="135" spans="1:16" x14ac:dyDescent="0.3">
      <c r="A135" s="84"/>
      <c r="B135" s="81"/>
      <c r="C135" s="81"/>
      <c r="D135" s="81"/>
      <c r="E135" s="84"/>
      <c r="F135" s="84"/>
      <c r="G135" s="84"/>
      <c r="H135" s="83"/>
      <c r="I135" s="85"/>
      <c r="J135" s="84"/>
      <c r="K135" s="84"/>
      <c r="L135" s="84"/>
      <c r="M135" s="84"/>
      <c r="N135" s="84"/>
      <c r="O135" s="82"/>
      <c r="P135" s="96"/>
    </row>
    <row r="136" spans="1:16" x14ac:dyDescent="0.3">
      <c r="A136" s="84"/>
      <c r="B136" s="81"/>
      <c r="C136" s="81"/>
      <c r="D136" s="81"/>
      <c r="E136" s="84"/>
      <c r="F136" s="84"/>
      <c r="G136" s="84"/>
      <c r="H136" s="83"/>
      <c r="I136" s="85"/>
      <c r="J136" s="82"/>
      <c r="K136" s="84"/>
      <c r="L136" s="84"/>
      <c r="M136" s="84"/>
      <c r="N136" s="84"/>
      <c r="O136" s="82"/>
      <c r="P136" s="96"/>
    </row>
    <row r="137" spans="1:16" x14ac:dyDescent="0.3">
      <c r="A137" s="84"/>
      <c r="B137" s="81"/>
      <c r="C137" s="81"/>
      <c r="D137" s="81"/>
      <c r="E137" s="84"/>
      <c r="F137" s="84"/>
      <c r="G137" s="84"/>
      <c r="H137" s="83"/>
      <c r="I137" s="85"/>
      <c r="J137" s="82"/>
      <c r="K137" s="84"/>
      <c r="L137" s="84"/>
      <c r="M137" s="84"/>
      <c r="N137" s="84"/>
      <c r="O137" s="82"/>
      <c r="P137" s="96"/>
    </row>
    <row r="138" spans="1:16" x14ac:dyDescent="0.3">
      <c r="A138" s="82"/>
      <c r="B138" s="83"/>
      <c r="C138" s="83"/>
      <c r="D138" s="83"/>
      <c r="E138" s="82"/>
      <c r="F138" s="82"/>
      <c r="G138" s="82"/>
      <c r="H138" s="83"/>
      <c r="I138" s="100"/>
      <c r="J138" s="82"/>
      <c r="K138" s="84"/>
      <c r="L138" s="84"/>
      <c r="M138" s="84"/>
      <c r="N138" s="84"/>
      <c r="O138" s="82"/>
      <c r="P138" s="96"/>
    </row>
    <row r="139" spans="1:16" x14ac:dyDescent="0.3">
      <c r="A139" s="98"/>
      <c r="B139" s="83"/>
      <c r="C139" s="83"/>
      <c r="D139" s="83"/>
      <c r="E139" s="82"/>
      <c r="F139" s="82"/>
      <c r="G139" s="82"/>
      <c r="H139" s="83"/>
      <c r="I139" s="86"/>
      <c r="J139" s="82"/>
      <c r="K139" s="84"/>
      <c r="L139" s="84"/>
      <c r="M139" s="84"/>
      <c r="N139" s="84"/>
      <c r="O139" s="82"/>
      <c r="P139" s="96"/>
    </row>
    <row r="140" spans="1:16" x14ac:dyDescent="0.3">
      <c r="A140" s="98"/>
      <c r="B140" s="83"/>
      <c r="C140" s="83"/>
      <c r="D140" s="83"/>
      <c r="E140" s="82"/>
      <c r="F140" s="82"/>
      <c r="G140" s="82"/>
      <c r="H140" s="101"/>
      <c r="I140" s="86"/>
      <c r="J140" s="82"/>
      <c r="K140" s="84"/>
      <c r="L140" s="84"/>
      <c r="M140" s="84"/>
      <c r="N140" s="84"/>
      <c r="O140" s="82"/>
      <c r="P140" s="96"/>
    </row>
    <row r="141" spans="1:16" x14ac:dyDescent="0.3">
      <c r="A141" s="98"/>
      <c r="B141" s="83"/>
      <c r="C141" s="83"/>
      <c r="D141" s="83"/>
      <c r="E141" s="82"/>
      <c r="F141" s="82"/>
      <c r="G141" s="82"/>
      <c r="H141" s="83"/>
      <c r="I141" s="87"/>
      <c r="J141" s="98"/>
      <c r="K141" s="84"/>
      <c r="L141" s="84"/>
      <c r="M141" s="84"/>
      <c r="N141" s="84"/>
      <c r="O141" s="82"/>
      <c r="P141" s="96"/>
    </row>
    <row r="142" spans="1:16" x14ac:dyDescent="0.3">
      <c r="A142" s="98"/>
      <c r="B142" s="83"/>
      <c r="C142" s="83"/>
      <c r="D142" s="83"/>
      <c r="E142" s="82"/>
      <c r="F142" s="82"/>
      <c r="G142" s="82"/>
      <c r="H142" s="83"/>
      <c r="I142" s="88"/>
      <c r="J142" s="82"/>
      <c r="K142" s="84"/>
      <c r="L142" s="84"/>
      <c r="M142" s="84"/>
      <c r="N142" s="84"/>
      <c r="O142" s="82"/>
      <c r="P142" s="96"/>
    </row>
    <row r="143" spans="1:16" x14ac:dyDescent="0.3">
      <c r="A143" s="98"/>
      <c r="B143" s="83"/>
      <c r="C143" s="83"/>
      <c r="D143" s="83"/>
      <c r="E143" s="82"/>
      <c r="F143" s="82"/>
      <c r="G143" s="82"/>
      <c r="H143" s="83"/>
      <c r="I143" s="87"/>
      <c r="J143" s="82"/>
      <c r="K143" s="84"/>
      <c r="L143" s="84"/>
      <c r="M143" s="84"/>
      <c r="N143" s="84"/>
      <c r="O143" s="82"/>
      <c r="P143" s="96"/>
    </row>
    <row r="144" spans="1:16" x14ac:dyDescent="0.3">
      <c r="A144" s="98"/>
      <c r="B144" s="83"/>
      <c r="C144" s="83"/>
      <c r="D144" s="83"/>
      <c r="E144" s="82"/>
      <c r="F144" s="82"/>
      <c r="G144" s="82"/>
      <c r="H144" s="83"/>
      <c r="I144" s="100"/>
      <c r="J144" s="82"/>
      <c r="K144" s="84"/>
      <c r="L144" s="84"/>
      <c r="M144" s="84"/>
      <c r="N144" s="84"/>
      <c r="O144" s="82"/>
      <c r="P144" s="96"/>
    </row>
    <row r="145" spans="1:16" x14ac:dyDescent="0.3">
      <c r="A145" s="98"/>
      <c r="B145" s="83"/>
      <c r="C145" s="83"/>
      <c r="D145" s="83"/>
      <c r="E145" s="82"/>
      <c r="F145" s="82"/>
      <c r="G145" s="82"/>
      <c r="H145" s="102"/>
      <c r="I145" s="86"/>
      <c r="J145" s="82"/>
      <c r="K145" s="84"/>
      <c r="L145" s="84"/>
      <c r="M145" s="84"/>
      <c r="N145" s="84"/>
      <c r="O145" s="82"/>
      <c r="P145" s="96"/>
    </row>
    <row r="146" spans="1:16" x14ac:dyDescent="0.3">
      <c r="A146" s="98"/>
      <c r="B146" s="83"/>
      <c r="C146" s="83"/>
      <c r="D146" s="83"/>
      <c r="E146" s="82"/>
      <c r="F146" s="82"/>
      <c r="G146" s="82"/>
      <c r="H146" s="83"/>
      <c r="I146" s="88"/>
      <c r="J146" s="82"/>
      <c r="K146" s="84"/>
      <c r="L146" s="84"/>
      <c r="M146" s="84"/>
      <c r="N146" s="84"/>
      <c r="O146" s="82"/>
      <c r="P146" s="96"/>
    </row>
    <row r="147" spans="1:16" x14ac:dyDescent="0.3">
      <c r="A147" s="98"/>
      <c r="B147" s="83"/>
      <c r="C147" s="83"/>
      <c r="D147" s="83"/>
      <c r="E147" s="82"/>
      <c r="F147" s="82"/>
      <c r="G147" s="82"/>
      <c r="H147" s="83"/>
      <c r="I147" s="86"/>
      <c r="J147" s="82"/>
      <c r="K147" s="84"/>
      <c r="L147" s="84"/>
      <c r="M147" s="84"/>
      <c r="N147" s="84"/>
      <c r="O147" s="82"/>
      <c r="P147" s="96"/>
    </row>
    <row r="148" spans="1:16" x14ac:dyDescent="0.3">
      <c r="A148" s="98"/>
      <c r="B148" s="83"/>
      <c r="C148" s="83"/>
      <c r="D148" s="83"/>
      <c r="E148" s="82"/>
      <c r="F148" s="82"/>
      <c r="G148" s="82"/>
      <c r="H148" s="83"/>
      <c r="I148" s="87"/>
      <c r="J148" s="82"/>
      <c r="K148" s="84"/>
      <c r="L148" s="84"/>
      <c r="M148" s="84"/>
      <c r="N148" s="84"/>
      <c r="O148" s="82"/>
      <c r="P148" s="96"/>
    </row>
    <row r="149" spans="1:16" x14ac:dyDescent="0.3">
      <c r="A149" s="98"/>
      <c r="B149" s="83"/>
      <c r="C149" s="83"/>
      <c r="D149" s="83"/>
      <c r="E149" s="82"/>
      <c r="F149" s="82"/>
      <c r="G149" s="82"/>
      <c r="H149" s="83"/>
      <c r="I149" s="87"/>
      <c r="J149" s="82"/>
      <c r="K149" s="84"/>
      <c r="L149" s="84"/>
      <c r="M149" s="84"/>
      <c r="N149" s="84"/>
      <c r="O149" s="82"/>
      <c r="P149" s="96"/>
    </row>
    <row r="150" spans="1:16" x14ac:dyDescent="0.3">
      <c r="A150" s="98"/>
      <c r="B150" s="83"/>
      <c r="C150" s="83"/>
      <c r="D150" s="83"/>
      <c r="E150" s="82"/>
      <c r="F150" s="82"/>
      <c r="G150" s="82"/>
      <c r="H150" s="83"/>
      <c r="I150" s="87"/>
      <c r="J150" s="82"/>
      <c r="K150" s="84"/>
      <c r="L150" s="84"/>
      <c r="M150" s="84"/>
      <c r="N150" s="84"/>
      <c r="O150" s="82"/>
      <c r="P150" s="96"/>
    </row>
    <row r="151" spans="1:16" x14ac:dyDescent="0.3">
      <c r="A151" s="98"/>
      <c r="B151" s="83"/>
      <c r="C151" s="83"/>
      <c r="D151" s="83"/>
      <c r="E151" s="82"/>
      <c r="F151" s="82"/>
      <c r="G151" s="82"/>
      <c r="H151" s="83"/>
      <c r="I151" s="100"/>
      <c r="J151" s="82"/>
      <c r="K151" s="84"/>
      <c r="L151" s="84"/>
      <c r="M151" s="84"/>
      <c r="N151" s="84"/>
      <c r="O151" s="82"/>
      <c r="P151" s="96"/>
    </row>
    <row r="152" spans="1:16" x14ac:dyDescent="0.3">
      <c r="A152" s="98"/>
      <c r="B152" s="83"/>
      <c r="C152" s="83"/>
      <c r="D152" s="83"/>
      <c r="E152" s="82"/>
      <c r="F152" s="82"/>
      <c r="G152" s="82"/>
      <c r="H152" s="83"/>
      <c r="I152" s="86"/>
      <c r="J152" s="82"/>
      <c r="K152" s="84"/>
      <c r="L152" s="84"/>
      <c r="M152" s="84"/>
      <c r="N152" s="84"/>
      <c r="O152" s="82"/>
      <c r="P152" s="96"/>
    </row>
    <row r="153" spans="1:16" x14ac:dyDescent="0.3">
      <c r="A153" s="98"/>
      <c r="B153" s="83"/>
      <c r="C153" s="83"/>
      <c r="D153" s="83"/>
      <c r="E153" s="82"/>
      <c r="F153" s="82"/>
      <c r="G153" s="82"/>
      <c r="H153" s="83"/>
      <c r="I153" s="86"/>
      <c r="J153" s="82"/>
      <c r="K153" s="84"/>
      <c r="L153" s="84"/>
      <c r="M153" s="84"/>
      <c r="N153" s="84"/>
      <c r="O153" s="82"/>
      <c r="P153" s="96"/>
    </row>
    <row r="154" spans="1:16" x14ac:dyDescent="0.3">
      <c r="A154" s="98"/>
      <c r="B154" s="83"/>
      <c r="C154" s="83"/>
      <c r="D154" s="83"/>
      <c r="E154" s="82"/>
      <c r="F154" s="82"/>
      <c r="G154" s="82"/>
      <c r="H154" s="89"/>
      <c r="I154" s="88"/>
      <c r="J154" s="98"/>
      <c r="K154" s="84"/>
      <c r="L154" s="84"/>
      <c r="M154" s="84"/>
      <c r="N154" s="84"/>
      <c r="O154" s="82"/>
      <c r="P154" s="96"/>
    </row>
    <row r="155" spans="1:16" x14ac:dyDescent="0.3">
      <c r="A155" s="98"/>
      <c r="B155" s="83"/>
      <c r="C155" s="83"/>
      <c r="D155" s="83"/>
      <c r="E155" s="82"/>
      <c r="F155" s="82"/>
      <c r="G155" s="82"/>
      <c r="H155" s="90"/>
      <c r="I155" s="100"/>
      <c r="J155" s="82"/>
      <c r="K155" s="84"/>
      <c r="L155" s="84"/>
      <c r="M155" s="84"/>
      <c r="N155" s="84"/>
      <c r="O155" s="82"/>
      <c r="P155" s="96"/>
    </row>
    <row r="156" spans="1:16" x14ac:dyDescent="0.3">
      <c r="A156" s="98"/>
      <c r="B156" s="83"/>
      <c r="C156" s="83"/>
      <c r="D156" s="83"/>
      <c r="E156" s="82"/>
      <c r="F156" s="82"/>
      <c r="G156" s="82"/>
      <c r="H156" s="91"/>
      <c r="I156" s="87"/>
      <c r="J156" s="98"/>
      <c r="K156" s="84"/>
      <c r="L156" s="84"/>
      <c r="M156" s="84"/>
      <c r="N156" s="84"/>
      <c r="O156" s="82"/>
      <c r="P156" s="96"/>
    </row>
    <row r="157" spans="1:16" x14ac:dyDescent="0.3">
      <c r="A157" s="98"/>
      <c r="B157" s="83"/>
      <c r="C157" s="83"/>
      <c r="D157" s="83"/>
      <c r="E157" s="82"/>
      <c r="F157" s="82"/>
      <c r="G157" s="82"/>
      <c r="H157" s="91"/>
      <c r="I157" s="87"/>
      <c r="J157" s="82"/>
      <c r="K157" s="84"/>
      <c r="L157" s="84"/>
      <c r="M157" s="84"/>
      <c r="N157" s="84"/>
      <c r="O157" s="82"/>
      <c r="P157" s="96"/>
    </row>
    <row r="158" spans="1:16" x14ac:dyDescent="0.3">
      <c r="A158" s="98"/>
      <c r="B158" s="83"/>
      <c r="C158" s="83"/>
      <c r="D158" s="83"/>
      <c r="E158" s="82"/>
      <c r="F158" s="82"/>
      <c r="G158" s="82"/>
      <c r="H158" s="102"/>
      <c r="I158" s="87"/>
      <c r="J158" s="82"/>
      <c r="K158" s="84"/>
      <c r="L158" s="84"/>
      <c r="M158" s="84"/>
      <c r="N158" s="84"/>
      <c r="O158" s="82"/>
      <c r="P158" s="96"/>
    </row>
    <row r="159" spans="1:16" x14ac:dyDescent="0.3">
      <c r="A159" s="98"/>
      <c r="B159" s="83"/>
      <c r="C159" s="83"/>
      <c r="D159" s="83"/>
      <c r="E159" s="82"/>
      <c r="F159" s="82"/>
      <c r="G159" s="82"/>
      <c r="H159" s="83"/>
      <c r="I159" s="88"/>
      <c r="J159" s="98"/>
      <c r="K159" s="84"/>
      <c r="L159" s="84"/>
      <c r="M159" s="84"/>
      <c r="N159" s="84"/>
      <c r="O159" s="82"/>
      <c r="P159" s="96"/>
    </row>
    <row r="160" spans="1:16" x14ac:dyDescent="0.3">
      <c r="A160" s="98"/>
      <c r="B160" s="83"/>
      <c r="C160" s="83"/>
      <c r="D160" s="83"/>
      <c r="E160" s="82"/>
      <c r="F160" s="82"/>
      <c r="G160" s="82"/>
      <c r="H160" s="83"/>
      <c r="I160" s="87"/>
      <c r="J160" s="82"/>
      <c r="K160" s="84"/>
      <c r="L160" s="84"/>
      <c r="M160" s="84"/>
      <c r="N160" s="84"/>
      <c r="O160" s="82"/>
      <c r="P160" s="96"/>
    </row>
    <row r="161" spans="1:16" x14ac:dyDescent="0.3">
      <c r="A161" s="98"/>
      <c r="B161" s="83"/>
      <c r="C161" s="83"/>
      <c r="D161" s="83"/>
      <c r="E161" s="82"/>
      <c r="F161" s="82"/>
      <c r="G161" s="82"/>
      <c r="H161" s="83"/>
      <c r="I161" s="87"/>
      <c r="J161" s="82"/>
      <c r="K161" s="84"/>
      <c r="L161" s="84"/>
      <c r="M161" s="84"/>
      <c r="N161" s="84"/>
      <c r="O161" s="82"/>
      <c r="P161" s="96"/>
    </row>
    <row r="162" spans="1:16" x14ac:dyDescent="0.3">
      <c r="A162" s="98"/>
      <c r="B162" s="83"/>
      <c r="C162" s="83"/>
      <c r="D162" s="83"/>
      <c r="E162" s="82"/>
      <c r="F162" s="82"/>
      <c r="G162" s="82"/>
      <c r="H162" s="83"/>
      <c r="I162" s="87"/>
      <c r="J162" s="82"/>
      <c r="K162" s="84"/>
      <c r="L162" s="84"/>
      <c r="M162" s="84"/>
      <c r="N162" s="84"/>
      <c r="O162" s="82"/>
      <c r="P162" s="96"/>
    </row>
    <row r="163" spans="1:16" x14ac:dyDescent="0.3">
      <c r="A163" s="98"/>
      <c r="B163" s="83"/>
      <c r="C163" s="83"/>
      <c r="D163" s="83"/>
      <c r="E163" s="82"/>
      <c r="F163" s="82"/>
      <c r="G163" s="82"/>
      <c r="H163" s="83"/>
      <c r="I163" s="87"/>
      <c r="J163" s="82"/>
      <c r="K163" s="84"/>
      <c r="L163" s="84"/>
      <c r="M163" s="84"/>
      <c r="N163" s="84"/>
      <c r="O163" s="82"/>
      <c r="P163" s="96"/>
    </row>
    <row r="164" spans="1:16" x14ac:dyDescent="0.3">
      <c r="A164" s="98"/>
      <c r="B164" s="83"/>
      <c r="C164" s="83"/>
      <c r="D164" s="83"/>
      <c r="E164" s="82"/>
      <c r="F164" s="82"/>
      <c r="G164" s="82"/>
      <c r="H164" s="83"/>
      <c r="I164" s="87"/>
      <c r="J164" s="98"/>
      <c r="K164" s="84"/>
      <c r="L164" s="84"/>
      <c r="M164" s="84"/>
      <c r="N164" s="84"/>
      <c r="O164" s="82"/>
      <c r="P164" s="96"/>
    </row>
    <row r="165" spans="1:16" x14ac:dyDescent="0.3">
      <c r="A165" s="98"/>
      <c r="B165" s="83"/>
      <c r="C165" s="83"/>
      <c r="D165" s="83"/>
      <c r="E165" s="82"/>
      <c r="F165" s="82"/>
      <c r="G165" s="82"/>
      <c r="H165" s="83"/>
      <c r="I165" s="87"/>
      <c r="J165" s="98"/>
      <c r="K165" s="84"/>
      <c r="L165" s="84"/>
      <c r="M165" s="84"/>
      <c r="N165" s="84"/>
      <c r="O165" s="82"/>
      <c r="P165" s="96"/>
    </row>
    <row r="166" spans="1:16" x14ac:dyDescent="0.3">
      <c r="A166" s="98"/>
      <c r="B166" s="83"/>
      <c r="C166" s="83"/>
      <c r="D166" s="83"/>
      <c r="E166" s="82"/>
      <c r="F166" s="82"/>
      <c r="G166" s="82"/>
      <c r="H166" s="83"/>
      <c r="I166" s="88"/>
      <c r="J166" s="82"/>
      <c r="K166" s="84"/>
      <c r="L166" s="84"/>
      <c r="M166" s="84"/>
      <c r="N166" s="84"/>
      <c r="O166" s="82"/>
      <c r="P166" s="96"/>
    </row>
    <row r="167" spans="1:16" x14ac:dyDescent="0.3">
      <c r="A167" s="98"/>
      <c r="B167" s="83"/>
      <c r="C167" s="83"/>
      <c r="D167" s="83"/>
      <c r="E167" s="82"/>
      <c r="F167" s="82"/>
      <c r="G167" s="82"/>
      <c r="H167" s="83"/>
      <c r="I167" s="87"/>
      <c r="J167" s="82"/>
      <c r="K167" s="84"/>
      <c r="L167" s="84"/>
      <c r="M167" s="84"/>
      <c r="N167" s="84"/>
      <c r="O167" s="82"/>
      <c r="P167" s="96"/>
    </row>
    <row r="168" spans="1:16" x14ac:dyDescent="0.3">
      <c r="A168" s="98"/>
      <c r="B168" s="83"/>
      <c r="C168" s="83"/>
      <c r="D168" s="83"/>
      <c r="E168" s="82"/>
      <c r="F168" s="82"/>
      <c r="G168" s="82"/>
      <c r="H168" s="83"/>
      <c r="I168" s="100"/>
      <c r="J168" s="82"/>
      <c r="K168" s="84"/>
      <c r="L168" s="84"/>
      <c r="M168" s="84"/>
      <c r="N168" s="84"/>
      <c r="O168" s="82"/>
      <c r="P168" s="96"/>
    </row>
    <row r="169" spans="1:16" x14ac:dyDescent="0.3">
      <c r="A169" s="98"/>
      <c r="B169" s="83"/>
      <c r="C169" s="83"/>
      <c r="D169" s="83"/>
      <c r="E169" s="82"/>
      <c r="F169" s="82"/>
      <c r="G169" s="82"/>
      <c r="H169" s="83"/>
      <c r="I169" s="100"/>
      <c r="J169" s="82"/>
      <c r="K169" s="84"/>
      <c r="L169" s="84"/>
      <c r="M169" s="84"/>
      <c r="N169" s="84"/>
      <c r="O169" s="82"/>
      <c r="P169" s="96"/>
    </row>
    <row r="170" spans="1:16" x14ac:dyDescent="0.3">
      <c r="A170" s="82"/>
      <c r="B170" s="83"/>
      <c r="C170" s="83"/>
      <c r="D170" s="83"/>
      <c r="E170" s="82"/>
      <c r="F170" s="82"/>
      <c r="G170" s="82"/>
      <c r="H170" s="83"/>
      <c r="I170" s="87"/>
      <c r="J170" s="82"/>
      <c r="K170" s="84"/>
      <c r="L170" s="84"/>
      <c r="M170" s="84"/>
      <c r="N170" s="84"/>
      <c r="O170" s="82"/>
      <c r="P170" s="96"/>
    </row>
    <row r="171" spans="1:16" x14ac:dyDescent="0.3">
      <c r="A171" s="84"/>
      <c r="B171" s="81"/>
      <c r="C171" s="81"/>
      <c r="D171" s="81"/>
      <c r="E171" s="82"/>
      <c r="F171" s="82"/>
      <c r="G171" s="82"/>
      <c r="H171" s="89"/>
      <c r="I171" s="86"/>
      <c r="J171" s="98"/>
      <c r="K171" s="98"/>
      <c r="L171" s="82"/>
      <c r="M171" s="84"/>
      <c r="N171" s="84"/>
      <c r="O171" s="82"/>
      <c r="P171" s="96"/>
    </row>
    <row r="172" spans="1:16" x14ac:dyDescent="0.3">
      <c r="A172" s="84"/>
      <c r="B172" s="81"/>
      <c r="C172" s="81"/>
      <c r="D172" s="81"/>
      <c r="E172" s="82"/>
      <c r="F172" s="82"/>
      <c r="G172" s="82"/>
      <c r="H172" s="89"/>
      <c r="I172" s="88"/>
      <c r="J172" s="82"/>
      <c r="K172" s="98"/>
      <c r="L172" s="82"/>
      <c r="M172" s="84"/>
      <c r="N172" s="84"/>
      <c r="O172" s="82"/>
      <c r="P172" s="96"/>
    </row>
    <row r="173" spans="1:16" x14ac:dyDescent="0.3">
      <c r="A173" s="84"/>
      <c r="B173" s="81"/>
      <c r="C173" s="81"/>
      <c r="D173" s="81"/>
      <c r="E173" s="82"/>
      <c r="F173" s="82"/>
      <c r="G173" s="82"/>
      <c r="H173" s="89"/>
      <c r="I173" s="88"/>
      <c r="J173" s="82"/>
      <c r="K173" s="98"/>
      <c r="L173" s="82"/>
      <c r="M173" s="84"/>
      <c r="N173" s="84"/>
      <c r="O173" s="82"/>
      <c r="P173" s="96"/>
    </row>
    <row r="174" spans="1:16" x14ac:dyDescent="0.3">
      <c r="A174" s="84"/>
      <c r="B174" s="81"/>
      <c r="C174" s="81"/>
      <c r="D174" s="81"/>
      <c r="E174" s="82"/>
      <c r="F174" s="82"/>
      <c r="G174" s="82"/>
      <c r="H174" s="89"/>
      <c r="I174" s="88"/>
      <c r="J174" s="82"/>
      <c r="K174" s="98"/>
      <c r="L174" s="82"/>
      <c r="M174" s="84"/>
      <c r="N174" s="84"/>
      <c r="O174" s="82"/>
      <c r="P174" s="96"/>
    </row>
    <row r="175" spans="1:16" x14ac:dyDescent="0.3">
      <c r="A175" s="84"/>
      <c r="B175" s="81"/>
      <c r="C175" s="81"/>
      <c r="D175" s="81"/>
      <c r="E175" s="82"/>
      <c r="F175" s="82"/>
      <c r="G175" s="82"/>
      <c r="H175" s="89"/>
      <c r="I175" s="88"/>
      <c r="J175" s="82"/>
      <c r="K175" s="98"/>
      <c r="L175" s="82"/>
      <c r="M175" s="84"/>
      <c r="N175" s="84"/>
      <c r="O175" s="82"/>
      <c r="P175" s="96"/>
    </row>
    <row r="176" spans="1:16" x14ac:dyDescent="0.3">
      <c r="A176" s="84"/>
      <c r="B176" s="81"/>
      <c r="C176" s="81"/>
      <c r="D176" s="81"/>
      <c r="E176" s="82"/>
      <c r="F176" s="82"/>
      <c r="G176" s="82"/>
      <c r="H176" s="89"/>
      <c r="I176" s="88"/>
      <c r="J176" s="82"/>
      <c r="K176" s="98"/>
      <c r="L176" s="82"/>
      <c r="M176" s="84"/>
      <c r="N176" s="84"/>
      <c r="O176" s="82"/>
      <c r="P176" s="96"/>
    </row>
    <row r="177" spans="1:16" x14ac:dyDescent="0.3">
      <c r="A177" s="84"/>
      <c r="B177" s="81"/>
      <c r="C177" s="81"/>
      <c r="D177" s="81"/>
      <c r="E177" s="82"/>
      <c r="F177" s="82"/>
      <c r="G177" s="82"/>
      <c r="H177" s="89"/>
      <c r="I177" s="88"/>
      <c r="J177" s="82"/>
      <c r="K177" s="98"/>
      <c r="L177" s="82"/>
      <c r="M177" s="84"/>
      <c r="N177" s="84"/>
      <c r="O177" s="82"/>
      <c r="P177" s="96"/>
    </row>
    <row r="178" spans="1:16" x14ac:dyDescent="0.3">
      <c r="A178" s="84"/>
      <c r="B178" s="81"/>
      <c r="C178" s="81"/>
      <c r="D178" s="81"/>
      <c r="E178" s="82"/>
      <c r="F178" s="82"/>
      <c r="G178" s="82"/>
      <c r="H178" s="89"/>
      <c r="I178" s="88"/>
      <c r="J178" s="82"/>
      <c r="K178" s="98"/>
      <c r="L178" s="82"/>
      <c r="M178" s="84"/>
      <c r="N178" s="84"/>
      <c r="O178" s="82"/>
      <c r="P178" s="96"/>
    </row>
    <row r="179" spans="1:16" x14ac:dyDescent="0.3">
      <c r="A179" s="92"/>
      <c r="B179" s="103"/>
      <c r="C179" s="103"/>
      <c r="D179" s="103"/>
      <c r="E179" s="92"/>
      <c r="F179" s="92"/>
      <c r="G179" s="84"/>
      <c r="H179" s="89"/>
      <c r="I179" s="85"/>
      <c r="J179" s="82"/>
      <c r="K179" s="84"/>
      <c r="L179" s="84"/>
      <c r="M179" s="84"/>
      <c r="N179" s="84"/>
      <c r="O179" s="82"/>
      <c r="P179" s="96"/>
    </row>
    <row r="180" spans="1:16" x14ac:dyDescent="0.3">
      <c r="A180" s="92"/>
      <c r="B180" s="103"/>
      <c r="C180" s="103"/>
      <c r="D180" s="103"/>
      <c r="E180" s="92"/>
      <c r="F180" s="92"/>
      <c r="G180" s="84"/>
      <c r="H180" s="89"/>
      <c r="I180" s="85"/>
      <c r="J180" s="82"/>
      <c r="K180" s="84"/>
      <c r="L180" s="84"/>
      <c r="M180" s="84"/>
      <c r="N180" s="84"/>
      <c r="O180" s="82"/>
      <c r="P180" s="96"/>
    </row>
    <row r="181" spans="1:16" x14ac:dyDescent="0.3">
      <c r="A181" s="92"/>
      <c r="B181" s="103"/>
      <c r="C181" s="103"/>
      <c r="D181" s="103"/>
      <c r="E181" s="92"/>
      <c r="F181" s="92"/>
      <c r="G181" s="84"/>
      <c r="H181" s="89"/>
      <c r="I181" s="85"/>
      <c r="J181" s="82"/>
      <c r="K181" s="84"/>
      <c r="L181" s="84"/>
      <c r="M181" s="84"/>
      <c r="N181" s="84"/>
      <c r="O181" s="82"/>
      <c r="P181" s="96"/>
    </row>
    <row r="182" spans="1:16" x14ac:dyDescent="0.3">
      <c r="A182" s="92"/>
      <c r="B182" s="103"/>
      <c r="C182" s="103"/>
      <c r="D182" s="103"/>
      <c r="E182" s="92"/>
      <c r="F182" s="92"/>
      <c r="G182" s="84"/>
      <c r="H182" s="89"/>
      <c r="I182" s="85"/>
      <c r="J182" s="82"/>
      <c r="K182" s="84"/>
      <c r="L182" s="84"/>
      <c r="M182" s="84"/>
      <c r="N182" s="84"/>
      <c r="O182" s="82"/>
      <c r="P182" s="96"/>
    </row>
    <row r="183" spans="1:16" x14ac:dyDescent="0.3">
      <c r="A183" s="92"/>
      <c r="B183" s="103"/>
      <c r="C183" s="103"/>
      <c r="D183" s="103"/>
      <c r="E183" s="92"/>
      <c r="F183" s="92"/>
      <c r="G183" s="84"/>
      <c r="H183" s="89"/>
      <c r="I183" s="85"/>
      <c r="J183" s="82"/>
      <c r="K183" s="84"/>
      <c r="L183" s="84"/>
      <c r="M183" s="84"/>
      <c r="N183" s="84"/>
      <c r="O183" s="82"/>
      <c r="P183" s="96"/>
    </row>
    <row r="184" spans="1:16" x14ac:dyDescent="0.3">
      <c r="A184" s="92"/>
      <c r="B184" s="103"/>
      <c r="C184" s="103"/>
      <c r="D184" s="103"/>
      <c r="E184" s="92"/>
      <c r="F184" s="92"/>
      <c r="G184" s="84"/>
      <c r="H184" s="89"/>
      <c r="I184" s="85"/>
      <c r="J184" s="82"/>
      <c r="K184" s="84"/>
      <c r="L184" s="84"/>
      <c r="M184" s="84"/>
      <c r="N184" s="84"/>
      <c r="O184" s="82"/>
      <c r="P184" s="96"/>
    </row>
    <row r="185" spans="1:16" x14ac:dyDescent="0.3">
      <c r="A185" s="98"/>
      <c r="B185" s="103"/>
      <c r="C185" s="103"/>
      <c r="D185" s="103"/>
      <c r="E185" s="98"/>
      <c r="F185" s="98"/>
      <c r="G185" s="82"/>
      <c r="H185" s="89"/>
      <c r="I185" s="86"/>
      <c r="J185" s="82"/>
      <c r="K185" s="82"/>
      <c r="L185" s="82"/>
      <c r="M185" s="82"/>
      <c r="N185" s="82"/>
      <c r="O185" s="82"/>
      <c r="P185" s="96"/>
    </row>
    <row r="186" spans="1:16" x14ac:dyDescent="0.3">
      <c r="A186" s="92"/>
      <c r="B186" s="103"/>
      <c r="C186" s="103"/>
      <c r="D186" s="103"/>
      <c r="E186" s="92"/>
      <c r="F186" s="92"/>
      <c r="G186" s="84"/>
      <c r="H186" s="89"/>
      <c r="I186" s="85"/>
      <c r="J186" s="82"/>
      <c r="K186" s="84"/>
      <c r="L186" s="82"/>
      <c r="M186" s="84"/>
      <c r="N186" s="84"/>
      <c r="O186" s="82"/>
      <c r="P186" s="96"/>
    </row>
    <row r="187" spans="1:16" x14ac:dyDescent="0.3">
      <c r="A187" s="92"/>
      <c r="B187" s="103"/>
      <c r="C187" s="103"/>
      <c r="D187" s="103"/>
      <c r="E187" s="92"/>
      <c r="F187" s="92"/>
      <c r="G187" s="84"/>
      <c r="H187" s="89"/>
      <c r="I187" s="85"/>
      <c r="J187" s="82"/>
      <c r="K187" s="84"/>
      <c r="L187" s="84"/>
      <c r="M187" s="84"/>
      <c r="N187" s="84"/>
      <c r="O187" s="82"/>
      <c r="P187" s="96"/>
    </row>
    <row r="188" spans="1:16" x14ac:dyDescent="0.3">
      <c r="A188" s="98"/>
      <c r="B188" s="103"/>
      <c r="C188" s="103"/>
      <c r="D188" s="103"/>
      <c r="E188" s="98"/>
      <c r="F188" s="98"/>
      <c r="G188" s="82"/>
      <c r="H188" s="89"/>
      <c r="I188" s="86"/>
      <c r="J188" s="82"/>
      <c r="K188" s="82"/>
      <c r="L188" s="82"/>
      <c r="M188" s="82"/>
      <c r="N188" s="82"/>
      <c r="O188" s="82"/>
      <c r="P188" s="96"/>
    </row>
    <row r="189" spans="1:16" x14ac:dyDescent="0.3">
      <c r="A189" s="98"/>
      <c r="B189" s="103"/>
      <c r="C189" s="103"/>
      <c r="D189" s="103"/>
      <c r="E189" s="98"/>
      <c r="F189" s="98"/>
      <c r="G189" s="82"/>
      <c r="H189" s="89"/>
      <c r="I189" s="86"/>
      <c r="J189" s="82"/>
      <c r="K189" s="82"/>
      <c r="L189" s="82"/>
      <c r="M189" s="82"/>
      <c r="N189" s="82"/>
      <c r="O189" s="82"/>
      <c r="P189" s="96"/>
    </row>
    <row r="190" spans="1:16" x14ac:dyDescent="0.3">
      <c r="A190" s="92"/>
      <c r="B190" s="103"/>
      <c r="C190" s="103"/>
      <c r="D190" s="103"/>
      <c r="E190" s="92"/>
      <c r="F190" s="92"/>
      <c r="G190" s="84"/>
      <c r="H190" s="89"/>
      <c r="I190" s="85"/>
      <c r="J190" s="82"/>
      <c r="K190" s="84"/>
      <c r="L190" s="84"/>
      <c r="M190" s="84"/>
      <c r="N190" s="84"/>
      <c r="O190" s="82"/>
      <c r="P190" s="96"/>
    </row>
    <row r="191" spans="1:16" x14ac:dyDescent="0.3">
      <c r="A191" s="92"/>
      <c r="B191" s="103"/>
      <c r="C191" s="103"/>
      <c r="D191" s="103"/>
      <c r="E191" s="84"/>
      <c r="F191" s="84"/>
      <c r="G191" s="84"/>
      <c r="H191" s="89"/>
      <c r="I191" s="85"/>
      <c r="J191" s="82"/>
      <c r="K191" s="84"/>
      <c r="L191" s="84"/>
      <c r="M191" s="84"/>
      <c r="N191" s="84"/>
      <c r="O191" s="82"/>
      <c r="P191" s="96"/>
    </row>
    <row r="192" spans="1:16" x14ac:dyDescent="0.3">
      <c r="A192" s="92"/>
      <c r="B192" s="103"/>
      <c r="C192" s="103"/>
      <c r="D192" s="103"/>
      <c r="E192" s="84"/>
      <c r="F192" s="84"/>
      <c r="G192" s="84"/>
      <c r="H192" s="89"/>
      <c r="I192" s="85"/>
      <c r="J192" s="82"/>
      <c r="K192" s="84"/>
      <c r="L192" s="84"/>
      <c r="M192" s="84"/>
      <c r="N192" s="84"/>
      <c r="O192" s="82"/>
      <c r="P192" s="96"/>
    </row>
    <row r="193" spans="1:16" x14ac:dyDescent="0.3">
      <c r="A193" s="92"/>
      <c r="B193" s="103"/>
      <c r="C193" s="103"/>
      <c r="D193" s="103"/>
      <c r="E193" s="84"/>
      <c r="F193" s="84"/>
      <c r="G193" s="84"/>
      <c r="H193" s="89"/>
      <c r="I193" s="85"/>
      <c r="J193" s="82"/>
      <c r="K193" s="84"/>
      <c r="L193" s="84"/>
      <c r="M193" s="84"/>
      <c r="N193" s="84"/>
      <c r="O193" s="82"/>
      <c r="P193" s="96"/>
    </row>
    <row r="194" spans="1:16" x14ac:dyDescent="0.3">
      <c r="A194" s="92"/>
      <c r="B194" s="103"/>
      <c r="C194" s="103"/>
      <c r="D194" s="103"/>
      <c r="E194" s="84"/>
      <c r="F194" s="84"/>
      <c r="G194" s="84"/>
      <c r="H194" s="89"/>
      <c r="I194" s="85"/>
      <c r="J194" s="82"/>
      <c r="K194" s="84"/>
      <c r="L194" s="84"/>
      <c r="M194" s="84"/>
      <c r="N194" s="84"/>
      <c r="O194" s="82"/>
      <c r="P194" s="96"/>
    </row>
    <row r="195" spans="1:16" x14ac:dyDescent="0.3">
      <c r="A195" s="92"/>
      <c r="B195" s="103"/>
      <c r="C195" s="103"/>
      <c r="D195" s="103"/>
      <c r="E195" s="84"/>
      <c r="F195" s="84"/>
      <c r="G195" s="84"/>
      <c r="H195" s="89"/>
      <c r="I195" s="85"/>
      <c r="J195" s="82"/>
      <c r="K195" s="84"/>
      <c r="L195" s="84"/>
      <c r="M195" s="84"/>
      <c r="N195" s="84"/>
      <c r="O195" s="82"/>
      <c r="P195" s="96"/>
    </row>
    <row r="196" spans="1:16" x14ac:dyDescent="0.3">
      <c r="A196" s="92"/>
      <c r="B196" s="103"/>
      <c r="C196" s="103"/>
      <c r="D196" s="103"/>
      <c r="E196" s="84"/>
      <c r="F196" s="82"/>
      <c r="G196" s="84"/>
      <c r="H196" s="89"/>
      <c r="I196" s="86"/>
      <c r="J196" s="82"/>
      <c r="K196" s="84"/>
      <c r="L196" s="84"/>
      <c r="M196" s="84"/>
      <c r="N196" s="84"/>
      <c r="O196" s="82"/>
      <c r="P196" s="96"/>
    </row>
    <row r="197" spans="1:16" x14ac:dyDescent="0.3">
      <c r="A197" s="92"/>
      <c r="B197" s="103"/>
      <c r="C197" s="103"/>
      <c r="D197" s="103"/>
      <c r="E197" s="84"/>
      <c r="F197" s="84"/>
      <c r="G197" s="84"/>
      <c r="H197" s="89"/>
      <c r="I197" s="85"/>
      <c r="J197" s="82"/>
      <c r="K197" s="84"/>
      <c r="L197" s="84"/>
      <c r="M197" s="84"/>
      <c r="N197" s="84"/>
      <c r="O197" s="82"/>
      <c r="P197" s="96"/>
    </row>
    <row r="198" spans="1:16" x14ac:dyDescent="0.3">
      <c r="A198" s="92"/>
      <c r="B198" s="103"/>
      <c r="C198" s="103"/>
      <c r="D198" s="103"/>
      <c r="E198" s="84"/>
      <c r="F198" s="84"/>
      <c r="G198" s="84"/>
      <c r="H198" s="89"/>
      <c r="I198" s="85"/>
      <c r="J198" s="82"/>
      <c r="K198" s="84"/>
      <c r="L198" s="84"/>
      <c r="M198" s="84"/>
      <c r="N198" s="84"/>
      <c r="O198" s="82"/>
      <c r="P198" s="96"/>
    </row>
    <row r="199" spans="1:16" x14ac:dyDescent="0.3">
      <c r="A199" s="92"/>
      <c r="B199" s="103"/>
      <c r="C199" s="103"/>
      <c r="D199" s="103"/>
      <c r="E199" s="84"/>
      <c r="F199" s="84"/>
      <c r="G199" s="84"/>
      <c r="H199" s="89"/>
      <c r="I199" s="85"/>
      <c r="J199" s="82"/>
      <c r="K199" s="84"/>
      <c r="L199" s="84"/>
      <c r="M199" s="84"/>
      <c r="N199" s="84"/>
      <c r="O199" s="82"/>
      <c r="P199" s="96"/>
    </row>
    <row r="200" spans="1:16" x14ac:dyDescent="0.3">
      <c r="A200" s="92"/>
      <c r="B200" s="103"/>
      <c r="C200" s="103"/>
      <c r="D200" s="103"/>
      <c r="E200" s="92"/>
      <c r="F200" s="92"/>
      <c r="G200" s="84"/>
      <c r="H200" s="89"/>
      <c r="I200" s="85"/>
      <c r="J200" s="82"/>
      <c r="K200" s="84"/>
      <c r="L200" s="84"/>
      <c r="M200" s="84"/>
      <c r="N200" s="84"/>
      <c r="O200" s="82"/>
      <c r="P200" s="96"/>
    </row>
    <row r="201" spans="1:16" x14ac:dyDescent="0.3">
      <c r="A201" s="92"/>
      <c r="B201" s="103"/>
      <c r="C201" s="103"/>
      <c r="D201" s="103"/>
      <c r="E201" s="92"/>
      <c r="F201" s="92"/>
      <c r="G201" s="84"/>
      <c r="H201" s="89"/>
      <c r="I201" s="85"/>
      <c r="J201" s="82"/>
      <c r="K201" s="84"/>
      <c r="L201" s="84"/>
      <c r="M201" s="84"/>
      <c r="N201" s="84"/>
      <c r="O201" s="82"/>
      <c r="P201" s="96"/>
    </row>
    <row r="202" spans="1:16" x14ac:dyDescent="0.3">
      <c r="A202" s="92"/>
      <c r="B202" s="103"/>
      <c r="C202" s="103"/>
      <c r="D202" s="103"/>
      <c r="E202" s="92"/>
      <c r="F202" s="92"/>
      <c r="G202" s="84"/>
      <c r="H202" s="89"/>
      <c r="I202" s="85"/>
      <c r="J202" s="82"/>
      <c r="K202" s="84"/>
      <c r="L202" s="84"/>
      <c r="M202" s="84"/>
      <c r="N202" s="84"/>
      <c r="O202" s="82"/>
      <c r="P202" s="96"/>
    </row>
    <row r="203" spans="1:16" x14ac:dyDescent="0.3">
      <c r="A203" s="92"/>
      <c r="B203" s="103"/>
      <c r="C203" s="103"/>
      <c r="D203" s="103"/>
      <c r="E203" s="92"/>
      <c r="F203" s="92"/>
      <c r="G203" s="84"/>
      <c r="H203" s="89"/>
      <c r="I203" s="85"/>
      <c r="J203" s="82"/>
      <c r="K203" s="84"/>
      <c r="L203" s="84"/>
      <c r="M203" s="84"/>
      <c r="N203" s="84"/>
      <c r="O203" s="82"/>
      <c r="P203" s="96"/>
    </row>
    <row r="204" spans="1:16" x14ac:dyDescent="0.3">
      <c r="A204" s="92"/>
      <c r="B204" s="103"/>
      <c r="C204" s="103"/>
      <c r="D204" s="103"/>
      <c r="E204" s="92"/>
      <c r="F204" s="92"/>
      <c r="G204" s="84"/>
      <c r="H204" s="89"/>
      <c r="I204" s="85"/>
      <c r="J204" s="82"/>
      <c r="K204" s="84"/>
      <c r="L204" s="84"/>
      <c r="M204" s="84"/>
      <c r="N204" s="84"/>
      <c r="O204" s="82"/>
      <c r="P204" s="96"/>
    </row>
    <row r="205" spans="1:16" x14ac:dyDescent="0.3">
      <c r="A205" s="92"/>
      <c r="B205" s="103"/>
      <c r="C205" s="103"/>
      <c r="D205" s="103"/>
      <c r="E205" s="92"/>
      <c r="F205" s="92"/>
      <c r="G205" s="84"/>
      <c r="H205" s="89"/>
      <c r="I205" s="85"/>
      <c r="J205" s="82"/>
      <c r="K205" s="84"/>
      <c r="L205" s="84"/>
      <c r="M205" s="84"/>
      <c r="N205" s="84"/>
      <c r="O205" s="82"/>
      <c r="P205" s="96"/>
    </row>
    <row r="206" spans="1:16" x14ac:dyDescent="0.3">
      <c r="A206" s="92"/>
      <c r="B206" s="103"/>
      <c r="C206" s="103"/>
      <c r="D206" s="103"/>
      <c r="E206" s="92"/>
      <c r="F206" s="92"/>
      <c r="G206" s="84"/>
      <c r="H206" s="89"/>
      <c r="I206" s="85"/>
      <c r="J206" s="82"/>
      <c r="K206" s="84"/>
      <c r="L206" s="84"/>
      <c r="M206" s="84"/>
      <c r="N206" s="84"/>
      <c r="O206" s="82"/>
      <c r="P206" s="96"/>
    </row>
    <row r="207" spans="1:16" x14ac:dyDescent="0.3">
      <c r="A207" s="92"/>
      <c r="B207" s="103"/>
      <c r="C207" s="103"/>
      <c r="D207" s="103"/>
      <c r="E207" s="92"/>
      <c r="F207" s="92"/>
      <c r="G207" s="84"/>
      <c r="H207" s="89"/>
      <c r="I207" s="85"/>
      <c r="J207" s="82"/>
      <c r="K207" s="84"/>
      <c r="L207" s="84"/>
      <c r="M207" s="84"/>
      <c r="N207" s="84"/>
      <c r="O207" s="82"/>
      <c r="P207" s="96"/>
    </row>
    <row r="208" spans="1:16" x14ac:dyDescent="0.3">
      <c r="A208" s="92"/>
      <c r="B208" s="103"/>
      <c r="C208" s="103"/>
      <c r="D208" s="103"/>
      <c r="E208" s="92"/>
      <c r="F208" s="92"/>
      <c r="G208" s="84"/>
      <c r="H208" s="89"/>
      <c r="I208" s="85"/>
      <c r="J208" s="82"/>
      <c r="K208" s="84"/>
      <c r="L208" s="84"/>
      <c r="M208" s="84"/>
      <c r="N208" s="84"/>
      <c r="O208" s="82"/>
      <c r="P208" s="96"/>
    </row>
    <row r="209" spans="1:16" x14ac:dyDescent="0.3">
      <c r="A209" s="92"/>
      <c r="B209" s="103"/>
      <c r="C209" s="103"/>
      <c r="D209" s="103"/>
      <c r="E209" s="92"/>
      <c r="F209" s="92"/>
      <c r="G209" s="84"/>
      <c r="H209" s="89"/>
      <c r="I209" s="85"/>
      <c r="J209" s="104"/>
      <c r="K209" s="84"/>
      <c r="L209" s="84"/>
      <c r="M209" s="84"/>
      <c r="N209" s="84"/>
      <c r="O209" s="82"/>
      <c r="P209" s="96"/>
    </row>
    <row r="210" spans="1:16" x14ac:dyDescent="0.3">
      <c r="A210" s="92"/>
      <c r="B210" s="103"/>
      <c r="C210" s="103"/>
      <c r="D210" s="103"/>
      <c r="E210" s="92"/>
      <c r="F210" s="92"/>
      <c r="G210" s="84"/>
      <c r="H210" s="89"/>
      <c r="I210" s="85"/>
      <c r="J210" s="82"/>
      <c r="K210" s="84"/>
      <c r="L210" s="84"/>
      <c r="M210" s="84"/>
      <c r="N210" s="84"/>
      <c r="O210" s="82"/>
      <c r="P210" s="96"/>
    </row>
    <row r="211" spans="1:16" x14ac:dyDescent="0.3">
      <c r="A211" s="92"/>
      <c r="B211" s="103"/>
      <c r="C211" s="103"/>
      <c r="D211" s="103"/>
      <c r="E211" s="92"/>
      <c r="F211" s="92"/>
      <c r="G211" s="84"/>
      <c r="H211" s="89"/>
      <c r="I211" s="85"/>
      <c r="J211" s="104"/>
      <c r="K211" s="84"/>
      <c r="L211" s="84"/>
      <c r="M211" s="84"/>
      <c r="N211" s="84"/>
      <c r="O211" s="82"/>
      <c r="P211" s="96"/>
    </row>
    <row r="212" spans="1:16" x14ac:dyDescent="0.3">
      <c r="A212" s="92"/>
      <c r="B212" s="103"/>
      <c r="C212" s="103"/>
      <c r="D212" s="103"/>
      <c r="E212" s="92"/>
      <c r="F212" s="92"/>
      <c r="G212" s="84"/>
      <c r="H212" s="89"/>
      <c r="I212" s="85"/>
      <c r="J212" s="104"/>
      <c r="K212" s="84"/>
      <c r="L212" s="84"/>
      <c r="M212" s="84"/>
      <c r="N212" s="84"/>
      <c r="O212" s="82"/>
      <c r="P212" s="96"/>
    </row>
    <row r="213" spans="1:16" x14ac:dyDescent="0.3">
      <c r="A213" s="92"/>
      <c r="B213" s="103"/>
      <c r="C213" s="103"/>
      <c r="D213" s="103"/>
      <c r="E213" s="92"/>
      <c r="F213" s="92"/>
      <c r="G213" s="84"/>
      <c r="H213" s="89"/>
      <c r="I213" s="85"/>
      <c r="J213" s="82"/>
      <c r="K213" s="84"/>
      <c r="L213" s="84"/>
      <c r="M213" s="84"/>
      <c r="N213" s="84"/>
      <c r="O213" s="82"/>
      <c r="P213" s="96"/>
    </row>
    <row r="214" spans="1:16" x14ac:dyDescent="0.3">
      <c r="A214" s="92"/>
      <c r="B214" s="103"/>
      <c r="C214" s="103"/>
      <c r="D214" s="103"/>
      <c r="E214" s="92"/>
      <c r="F214" s="92"/>
      <c r="G214" s="84"/>
      <c r="H214" s="89"/>
      <c r="I214" s="85"/>
      <c r="J214" s="104"/>
      <c r="K214" s="105"/>
      <c r="L214" s="84"/>
      <c r="M214" s="84"/>
      <c r="N214" s="84"/>
      <c r="O214" s="84"/>
      <c r="P214" s="96"/>
    </row>
    <row r="215" spans="1:16" x14ac:dyDescent="0.3">
      <c r="A215" s="92"/>
      <c r="B215" s="103"/>
      <c r="C215" s="103"/>
      <c r="D215" s="103"/>
      <c r="E215" s="92"/>
      <c r="F215" s="92"/>
      <c r="G215" s="84"/>
      <c r="H215" s="89"/>
      <c r="I215" s="85"/>
      <c r="J215" s="82"/>
      <c r="K215" s="84"/>
      <c r="L215" s="84"/>
      <c r="M215" s="84"/>
      <c r="N215" s="84"/>
      <c r="O215" s="84"/>
      <c r="P215" s="96"/>
    </row>
    <row r="216" spans="1:16" x14ac:dyDescent="0.3">
      <c r="A216" s="92"/>
      <c r="B216" s="103"/>
      <c r="C216" s="103"/>
      <c r="D216" s="103"/>
      <c r="E216" s="92"/>
      <c r="F216" s="92"/>
      <c r="G216" s="84"/>
      <c r="H216" s="89"/>
      <c r="I216" s="85"/>
      <c r="J216" s="104"/>
      <c r="K216" s="84"/>
      <c r="L216" s="84"/>
      <c r="M216" s="84"/>
      <c r="N216" s="84"/>
      <c r="O216" s="84"/>
      <c r="P216" s="96"/>
    </row>
    <row r="217" spans="1:16" x14ac:dyDescent="0.3">
      <c r="A217" s="92"/>
      <c r="B217" s="103"/>
      <c r="C217" s="103"/>
      <c r="D217" s="103"/>
      <c r="E217" s="92"/>
      <c r="F217" s="92"/>
      <c r="G217" s="84"/>
      <c r="H217" s="89"/>
      <c r="I217" s="85"/>
      <c r="J217" s="104"/>
      <c r="K217" s="84"/>
      <c r="L217" s="84"/>
      <c r="M217" s="84"/>
      <c r="N217" s="84"/>
      <c r="O217" s="84"/>
      <c r="P217" s="96"/>
    </row>
    <row r="218" spans="1:16" x14ac:dyDescent="0.3">
      <c r="A218" s="92"/>
      <c r="B218" s="103"/>
      <c r="C218" s="103"/>
      <c r="D218" s="103"/>
      <c r="E218" s="92"/>
      <c r="F218" s="92"/>
      <c r="G218" s="84"/>
      <c r="H218" s="89"/>
      <c r="I218" s="85"/>
      <c r="J218" s="104"/>
      <c r="K218" s="84"/>
      <c r="L218" s="84"/>
      <c r="M218" s="84"/>
      <c r="N218" s="84"/>
      <c r="O218" s="84"/>
      <c r="P218" s="96"/>
    </row>
    <row r="219" spans="1:16" x14ac:dyDescent="0.3">
      <c r="A219" s="98"/>
      <c r="B219" s="103"/>
      <c r="C219" s="103"/>
      <c r="D219" s="103"/>
      <c r="E219" s="98"/>
      <c r="F219" s="98"/>
      <c r="G219" s="82"/>
      <c r="H219" s="89"/>
      <c r="I219" s="86"/>
      <c r="J219" s="104"/>
      <c r="K219" s="82"/>
      <c r="L219" s="82"/>
      <c r="M219" s="82"/>
      <c r="N219" s="82"/>
      <c r="O219" s="84"/>
      <c r="P219" s="96"/>
    </row>
    <row r="220" spans="1:16" x14ac:dyDescent="0.3">
      <c r="A220" s="98"/>
      <c r="B220" s="103"/>
      <c r="C220" s="103"/>
      <c r="D220" s="103"/>
      <c r="E220" s="98"/>
      <c r="F220" s="98"/>
      <c r="G220" s="82"/>
      <c r="H220" s="89"/>
      <c r="I220" s="86"/>
      <c r="J220" s="82"/>
      <c r="K220" s="82"/>
      <c r="L220" s="82"/>
      <c r="M220" s="82"/>
      <c r="N220" s="82"/>
      <c r="O220" s="84"/>
      <c r="P220" s="96"/>
    </row>
    <row r="221" spans="1:16" x14ac:dyDescent="0.3">
      <c r="A221" s="98"/>
      <c r="B221" s="103"/>
      <c r="C221" s="103"/>
      <c r="D221" s="103"/>
      <c r="E221" s="98"/>
      <c r="F221" s="98"/>
      <c r="G221" s="82"/>
      <c r="H221" s="89"/>
      <c r="I221" s="86"/>
      <c r="J221" s="104"/>
      <c r="K221" s="82"/>
      <c r="L221" s="82"/>
      <c r="M221" s="82"/>
      <c r="N221" s="82"/>
      <c r="O221" s="84"/>
      <c r="P221" s="96"/>
    </row>
    <row r="222" spans="1:16" x14ac:dyDescent="0.3">
      <c r="A222" s="98"/>
      <c r="B222" s="103"/>
      <c r="C222" s="103"/>
      <c r="D222" s="103"/>
      <c r="E222" s="98"/>
      <c r="F222" s="98"/>
      <c r="G222" s="82"/>
      <c r="H222" s="89"/>
      <c r="I222" s="86"/>
      <c r="J222" s="104"/>
      <c r="K222" s="82"/>
      <c r="L222" s="82"/>
      <c r="M222" s="82"/>
      <c r="N222" s="82"/>
      <c r="O222" s="84"/>
      <c r="P222" s="96"/>
    </row>
    <row r="223" spans="1:16" x14ac:dyDescent="0.3">
      <c r="A223" s="98"/>
      <c r="B223" s="103"/>
      <c r="C223" s="103"/>
      <c r="D223" s="103"/>
      <c r="E223" s="98"/>
      <c r="F223" s="98"/>
      <c r="G223" s="82"/>
      <c r="H223" s="89"/>
      <c r="I223" s="86"/>
      <c r="J223" s="82"/>
      <c r="K223" s="84"/>
      <c r="L223" s="84"/>
      <c r="M223" s="82"/>
      <c r="N223" s="82"/>
      <c r="O223" s="84"/>
      <c r="P223" s="96"/>
    </row>
    <row r="224" spans="1:16" x14ac:dyDescent="0.3">
      <c r="A224" s="92"/>
      <c r="B224" s="103"/>
      <c r="C224" s="103"/>
      <c r="D224" s="103"/>
      <c r="E224" s="92"/>
      <c r="F224" s="92"/>
      <c r="G224" s="84"/>
      <c r="H224" s="89"/>
      <c r="I224" s="85"/>
      <c r="J224" s="82"/>
      <c r="K224" s="84"/>
      <c r="L224" s="84"/>
      <c r="M224" s="84"/>
      <c r="N224" s="84"/>
      <c r="O224" s="84"/>
      <c r="P224" s="96"/>
    </row>
    <row r="225" spans="1:16" x14ac:dyDescent="0.3">
      <c r="A225" s="84"/>
      <c r="B225" s="81"/>
      <c r="C225" s="81"/>
      <c r="D225" s="81"/>
      <c r="E225" s="84"/>
      <c r="F225" s="84"/>
      <c r="G225" s="82"/>
      <c r="H225" s="83"/>
      <c r="I225" s="86"/>
      <c r="J225" s="82"/>
      <c r="K225" s="106"/>
      <c r="L225" s="84"/>
      <c r="M225" s="84"/>
      <c r="N225" s="84"/>
      <c r="O225" s="82"/>
      <c r="P225" s="96"/>
    </row>
    <row r="226" spans="1:16" x14ac:dyDescent="0.3">
      <c r="A226" s="84"/>
      <c r="B226" s="81"/>
      <c r="C226" s="81"/>
      <c r="D226" s="81"/>
      <c r="E226" s="84"/>
      <c r="F226" s="84"/>
      <c r="G226" s="82"/>
      <c r="H226" s="83"/>
      <c r="I226" s="86"/>
      <c r="J226" s="82"/>
      <c r="K226" s="82"/>
      <c r="L226" s="84"/>
      <c r="M226" s="84"/>
      <c r="N226" s="84"/>
      <c r="O226" s="82"/>
      <c r="P226" s="96"/>
    </row>
    <row r="227" spans="1:16" x14ac:dyDescent="0.3">
      <c r="A227" s="84"/>
      <c r="B227" s="81"/>
      <c r="C227" s="81"/>
      <c r="D227" s="81"/>
      <c r="E227" s="84"/>
      <c r="F227" s="84"/>
      <c r="G227" s="82"/>
      <c r="H227" s="83"/>
      <c r="I227" s="86"/>
      <c r="J227" s="82"/>
      <c r="K227" s="82"/>
      <c r="L227" s="84"/>
      <c r="M227" s="84"/>
      <c r="N227" s="84"/>
      <c r="O227" s="82"/>
      <c r="P227" s="96"/>
    </row>
    <row r="228" spans="1:16" x14ac:dyDescent="0.3">
      <c r="A228" s="84"/>
      <c r="B228" s="81"/>
      <c r="C228" s="81"/>
      <c r="D228" s="81"/>
      <c r="E228" s="84"/>
      <c r="F228" s="84"/>
      <c r="G228" s="82"/>
      <c r="H228" s="83"/>
      <c r="I228" s="86"/>
      <c r="J228" s="82"/>
      <c r="K228" s="82"/>
      <c r="L228" s="84"/>
      <c r="M228" s="84"/>
      <c r="N228" s="84"/>
      <c r="O228" s="82"/>
      <c r="P228" s="96"/>
    </row>
    <row r="229" spans="1:16" x14ac:dyDescent="0.3">
      <c r="A229" s="84"/>
      <c r="B229" s="81"/>
      <c r="C229" s="81"/>
      <c r="D229" s="81"/>
      <c r="E229" s="84"/>
      <c r="F229" s="84"/>
      <c r="G229" s="84"/>
      <c r="H229" s="83"/>
      <c r="I229" s="85"/>
      <c r="J229" s="82"/>
      <c r="K229" s="82"/>
      <c r="L229" s="84"/>
      <c r="M229" s="84"/>
      <c r="N229" s="84"/>
      <c r="O229" s="82"/>
      <c r="P229" s="96"/>
    </row>
    <row r="230" spans="1:16" x14ac:dyDescent="0.3">
      <c r="A230" s="84"/>
      <c r="B230" s="81"/>
      <c r="C230" s="81"/>
      <c r="D230" s="81"/>
      <c r="E230" s="84"/>
      <c r="F230" s="84"/>
      <c r="G230" s="84"/>
      <c r="H230" s="83"/>
      <c r="I230" s="85"/>
      <c r="J230" s="82"/>
      <c r="K230" s="82"/>
      <c r="L230" s="84"/>
      <c r="M230" s="84"/>
      <c r="N230" s="84"/>
      <c r="O230" s="82"/>
      <c r="P230" s="96"/>
    </row>
    <row r="231" spans="1:16" x14ac:dyDescent="0.3">
      <c r="A231" s="84"/>
      <c r="B231" s="81"/>
      <c r="C231" s="81"/>
      <c r="D231" s="81"/>
      <c r="E231" s="84"/>
      <c r="F231" s="84"/>
      <c r="G231" s="84"/>
      <c r="H231" s="83"/>
      <c r="I231" s="85"/>
      <c r="J231" s="82"/>
      <c r="K231" s="82"/>
      <c r="L231" s="84"/>
      <c r="M231" s="84"/>
      <c r="N231" s="84"/>
      <c r="O231" s="82"/>
      <c r="P231" s="96"/>
    </row>
    <row r="232" spans="1:16" x14ac:dyDescent="0.3">
      <c r="A232" s="84"/>
      <c r="B232" s="81"/>
      <c r="C232" s="81"/>
      <c r="D232" s="81"/>
      <c r="E232" s="84"/>
      <c r="F232" s="84"/>
      <c r="G232" s="84"/>
      <c r="H232" s="83"/>
      <c r="I232" s="85"/>
      <c r="J232" s="82"/>
      <c r="K232" s="82"/>
      <c r="L232" s="84"/>
      <c r="M232" s="84"/>
      <c r="N232" s="84"/>
      <c r="O232" s="82"/>
      <c r="P232" s="96"/>
    </row>
    <row r="233" spans="1:16" x14ac:dyDescent="0.3">
      <c r="A233" s="84"/>
      <c r="B233" s="81"/>
      <c r="C233" s="81"/>
      <c r="D233" s="81"/>
      <c r="E233" s="84"/>
      <c r="F233" s="84"/>
      <c r="G233" s="84"/>
      <c r="H233" s="83"/>
      <c r="I233" s="85"/>
      <c r="J233" s="82"/>
      <c r="K233" s="82"/>
      <c r="L233" s="84"/>
      <c r="M233" s="84"/>
      <c r="N233" s="84"/>
      <c r="O233" s="82"/>
      <c r="P233" s="96"/>
    </row>
    <row r="234" spans="1:16" x14ac:dyDescent="0.3">
      <c r="A234" s="84"/>
      <c r="B234" s="81"/>
      <c r="C234" s="81"/>
      <c r="D234" s="81"/>
      <c r="E234" s="84"/>
      <c r="F234" s="84"/>
      <c r="G234" s="84"/>
      <c r="H234" s="83"/>
      <c r="I234" s="85"/>
      <c r="J234" s="82"/>
      <c r="K234" s="82"/>
      <c r="L234" s="84"/>
      <c r="M234" s="84"/>
      <c r="N234" s="84"/>
      <c r="O234" s="82"/>
      <c r="P234" s="96"/>
    </row>
    <row r="235" spans="1:16" x14ac:dyDescent="0.3">
      <c r="A235" s="84"/>
      <c r="B235" s="81"/>
      <c r="C235" s="81"/>
      <c r="D235" s="81"/>
      <c r="E235" s="84"/>
      <c r="F235" s="84"/>
      <c r="G235" s="84"/>
      <c r="H235" s="83"/>
      <c r="I235" s="85"/>
      <c r="J235" s="82"/>
      <c r="K235" s="82"/>
      <c r="L235" s="84"/>
      <c r="M235" s="84"/>
      <c r="N235" s="84"/>
      <c r="O235" s="82"/>
      <c r="P235" s="96"/>
    </row>
    <row r="236" spans="1:16" x14ac:dyDescent="0.3">
      <c r="A236" s="84"/>
      <c r="B236" s="81"/>
      <c r="C236" s="81"/>
      <c r="D236" s="81"/>
      <c r="E236" s="84"/>
      <c r="F236" s="84"/>
      <c r="G236" s="84"/>
      <c r="H236" s="83"/>
      <c r="I236" s="85"/>
      <c r="J236" s="82"/>
      <c r="K236" s="82"/>
      <c r="L236" s="84"/>
      <c r="M236" s="84"/>
      <c r="N236" s="84"/>
      <c r="O236" s="82"/>
      <c r="P236" s="96"/>
    </row>
    <row r="237" spans="1:16" x14ac:dyDescent="0.3">
      <c r="A237" s="84"/>
      <c r="B237" s="81"/>
      <c r="C237" s="81"/>
      <c r="D237" s="81"/>
      <c r="E237" s="84"/>
      <c r="F237" s="84"/>
      <c r="G237" s="84"/>
      <c r="H237" s="83"/>
      <c r="I237" s="85"/>
      <c r="J237" s="82"/>
      <c r="K237" s="82"/>
      <c r="L237" s="84"/>
      <c r="M237" s="84"/>
      <c r="N237" s="84"/>
      <c r="O237" s="82"/>
      <c r="P237" s="96"/>
    </row>
    <row r="238" spans="1:16" x14ac:dyDescent="0.3">
      <c r="A238" s="84"/>
      <c r="B238" s="81"/>
      <c r="C238" s="81"/>
      <c r="D238" s="81"/>
      <c r="E238" s="84"/>
      <c r="F238" s="84"/>
      <c r="G238" s="84"/>
      <c r="H238" s="83"/>
      <c r="I238" s="85"/>
      <c r="J238" s="82"/>
      <c r="K238" s="82"/>
      <c r="L238" s="84"/>
      <c r="M238" s="84"/>
      <c r="N238" s="84"/>
      <c r="O238" s="82"/>
      <c r="P238" s="96"/>
    </row>
    <row r="239" spans="1:16" x14ac:dyDescent="0.3">
      <c r="A239" s="84"/>
      <c r="B239" s="81"/>
      <c r="C239" s="81"/>
      <c r="D239" s="81"/>
      <c r="E239" s="84"/>
      <c r="F239" s="84"/>
      <c r="G239" s="84"/>
      <c r="H239" s="83"/>
      <c r="I239" s="85"/>
      <c r="J239" s="82"/>
      <c r="K239" s="82"/>
      <c r="L239" s="84"/>
      <c r="M239" s="84"/>
      <c r="N239" s="84"/>
      <c r="O239" s="82"/>
      <c r="P239" s="96"/>
    </row>
    <row r="240" spans="1:16" x14ac:dyDescent="0.3">
      <c r="A240" s="84"/>
      <c r="B240" s="81"/>
      <c r="C240" s="81"/>
      <c r="D240" s="81"/>
      <c r="E240" s="84"/>
      <c r="F240" s="84"/>
      <c r="G240" s="84"/>
      <c r="H240" s="83"/>
      <c r="I240" s="85"/>
      <c r="J240" s="82"/>
      <c r="K240" s="82"/>
      <c r="L240" s="84"/>
      <c r="M240" s="84"/>
      <c r="N240" s="84"/>
      <c r="O240" s="82"/>
      <c r="P240" s="96"/>
    </row>
    <row r="241" spans="1:16" x14ac:dyDescent="0.3">
      <c r="A241" s="84"/>
      <c r="B241" s="81"/>
      <c r="C241" s="81"/>
      <c r="D241" s="81"/>
      <c r="E241" s="84"/>
      <c r="F241" s="84"/>
      <c r="G241" s="84"/>
      <c r="H241" s="83"/>
      <c r="I241" s="85"/>
      <c r="J241" s="82"/>
      <c r="K241" s="82"/>
      <c r="L241" s="84"/>
      <c r="M241" s="84"/>
      <c r="N241" s="84"/>
      <c r="O241" s="82"/>
      <c r="P241" s="96"/>
    </row>
    <row r="242" spans="1:16" x14ac:dyDescent="0.3">
      <c r="A242" s="84"/>
      <c r="B242" s="81"/>
      <c r="C242" s="81"/>
      <c r="D242" s="81"/>
      <c r="E242" s="84"/>
      <c r="F242" s="84"/>
      <c r="G242" s="84"/>
      <c r="H242" s="83"/>
      <c r="I242" s="85"/>
      <c r="J242" s="82"/>
      <c r="K242" s="82"/>
      <c r="L242" s="84"/>
      <c r="M242" s="84"/>
      <c r="N242" s="84"/>
      <c r="O242" s="82"/>
      <c r="P242" s="96"/>
    </row>
    <row r="243" spans="1:16" x14ac:dyDescent="0.3">
      <c r="A243" s="84"/>
      <c r="B243" s="81"/>
      <c r="C243" s="81"/>
      <c r="D243" s="81"/>
      <c r="E243" s="84"/>
      <c r="F243" s="84"/>
      <c r="G243" s="84"/>
      <c r="H243" s="83"/>
      <c r="I243" s="85"/>
      <c r="J243" s="82"/>
      <c r="K243" s="82"/>
      <c r="L243" s="84"/>
      <c r="M243" s="84"/>
      <c r="N243" s="84"/>
      <c r="O243" s="82"/>
      <c r="P243" s="96"/>
    </row>
    <row r="244" spans="1:16" x14ac:dyDescent="0.3">
      <c r="A244" s="84"/>
      <c r="B244" s="81"/>
      <c r="C244" s="81"/>
      <c r="D244" s="81"/>
      <c r="E244" s="84"/>
      <c r="F244" s="84"/>
      <c r="G244" s="84"/>
      <c r="H244" s="83"/>
      <c r="I244" s="85"/>
      <c r="J244" s="82"/>
      <c r="K244" s="82"/>
      <c r="L244" s="84"/>
      <c r="M244" s="84"/>
      <c r="N244" s="84"/>
      <c r="O244" s="82"/>
      <c r="P244" s="96"/>
    </row>
    <row r="245" spans="1:16" x14ac:dyDescent="0.3">
      <c r="A245" s="84"/>
      <c r="B245" s="81"/>
      <c r="C245" s="81"/>
      <c r="D245" s="81"/>
      <c r="E245" s="84"/>
      <c r="F245" s="84"/>
      <c r="G245" s="82"/>
      <c r="H245" s="83"/>
      <c r="I245" s="86"/>
      <c r="J245" s="82"/>
      <c r="K245" s="82"/>
      <c r="L245" s="84"/>
      <c r="M245" s="84"/>
      <c r="N245" s="84"/>
      <c r="O245" s="82"/>
      <c r="P245" s="96"/>
    </row>
    <row r="246" spans="1:16" x14ac:dyDescent="0.3">
      <c r="A246" s="84"/>
      <c r="B246" s="81"/>
      <c r="C246" s="81"/>
      <c r="D246" s="81"/>
      <c r="E246" s="84"/>
      <c r="F246" s="84"/>
      <c r="G246" s="84"/>
      <c r="H246" s="83"/>
      <c r="I246" s="85"/>
      <c r="J246" s="82"/>
      <c r="K246" s="82"/>
      <c r="L246" s="84"/>
      <c r="M246" s="84"/>
      <c r="N246" s="84"/>
      <c r="O246" s="82"/>
      <c r="P246" s="96"/>
    </row>
    <row r="247" spans="1:16" x14ac:dyDescent="0.3">
      <c r="A247" s="84"/>
      <c r="B247" s="81"/>
      <c r="C247" s="81"/>
      <c r="D247" s="81"/>
      <c r="E247" s="84"/>
      <c r="F247" s="84"/>
      <c r="G247" s="84"/>
      <c r="H247" s="83"/>
      <c r="I247" s="85"/>
      <c r="J247" s="82"/>
      <c r="K247" s="82"/>
      <c r="L247" s="84"/>
      <c r="M247" s="84"/>
      <c r="N247" s="84"/>
      <c r="O247" s="82"/>
      <c r="P247" s="96"/>
    </row>
    <row r="248" spans="1:16" x14ac:dyDescent="0.3">
      <c r="A248" s="84"/>
      <c r="B248" s="81"/>
      <c r="C248" s="81"/>
      <c r="D248" s="81"/>
      <c r="E248" s="84"/>
      <c r="F248" s="84"/>
      <c r="G248" s="84"/>
      <c r="H248" s="83"/>
      <c r="I248" s="85"/>
      <c r="J248" s="82"/>
      <c r="K248" s="82"/>
      <c r="L248" s="84"/>
      <c r="M248" s="84"/>
      <c r="N248" s="84"/>
      <c r="O248" s="82"/>
      <c r="P248" s="96"/>
    </row>
    <row r="249" spans="1:16" x14ac:dyDescent="0.3">
      <c r="A249" s="84"/>
      <c r="B249" s="81"/>
      <c r="C249" s="81"/>
      <c r="D249" s="81"/>
      <c r="E249" s="84"/>
      <c r="F249" s="84"/>
      <c r="G249" s="84"/>
      <c r="H249" s="83"/>
      <c r="I249" s="85"/>
      <c r="J249" s="82"/>
      <c r="K249" s="82"/>
      <c r="L249" s="84"/>
      <c r="M249" s="84"/>
      <c r="N249" s="84"/>
      <c r="O249" s="82"/>
      <c r="P249" s="96"/>
    </row>
    <row r="250" spans="1:16" x14ac:dyDescent="0.3">
      <c r="A250" s="84"/>
      <c r="B250" s="81"/>
      <c r="C250" s="81"/>
      <c r="D250" s="81"/>
      <c r="E250" s="84"/>
      <c r="F250" s="84"/>
      <c r="G250" s="84"/>
      <c r="H250" s="83"/>
      <c r="I250" s="85"/>
      <c r="J250" s="82"/>
      <c r="K250" s="82"/>
      <c r="L250" s="84"/>
      <c r="M250" s="84"/>
      <c r="N250" s="84"/>
      <c r="O250" s="82"/>
      <c r="P250" s="96"/>
    </row>
    <row r="251" spans="1:16" x14ac:dyDescent="0.3">
      <c r="A251" s="84"/>
      <c r="B251" s="81"/>
      <c r="C251" s="81"/>
      <c r="D251" s="81"/>
      <c r="E251" s="84"/>
      <c r="F251" s="84"/>
      <c r="G251" s="84"/>
      <c r="H251" s="83"/>
      <c r="I251" s="85"/>
      <c r="J251" s="82"/>
      <c r="K251" s="82"/>
      <c r="L251" s="84"/>
      <c r="M251" s="84"/>
      <c r="N251" s="84"/>
      <c r="O251" s="82"/>
      <c r="P251" s="96"/>
    </row>
    <row r="252" spans="1:16" x14ac:dyDescent="0.3">
      <c r="A252" s="84"/>
      <c r="B252" s="81"/>
      <c r="C252" s="81"/>
      <c r="D252" s="81"/>
      <c r="E252" s="84"/>
      <c r="F252" s="84"/>
      <c r="G252" s="84"/>
      <c r="H252" s="83"/>
      <c r="I252" s="85"/>
      <c r="J252" s="82"/>
      <c r="K252" s="82"/>
      <c r="L252" s="84"/>
      <c r="M252" s="84"/>
      <c r="N252" s="84"/>
      <c r="O252" s="82"/>
      <c r="P252" s="96"/>
    </row>
    <row r="253" spans="1:16" x14ac:dyDescent="0.3">
      <c r="A253" s="84"/>
      <c r="B253" s="81"/>
      <c r="C253" s="81"/>
      <c r="D253" s="81"/>
      <c r="E253" s="84"/>
      <c r="F253" s="84"/>
      <c r="G253" s="84"/>
      <c r="H253" s="83"/>
      <c r="I253" s="85"/>
      <c r="J253" s="82"/>
      <c r="K253" s="82"/>
      <c r="L253" s="84"/>
      <c r="M253" s="84"/>
      <c r="N253" s="84"/>
      <c r="O253" s="82"/>
      <c r="P253" s="96"/>
    </row>
    <row r="254" spans="1:16" x14ac:dyDescent="0.3">
      <c r="A254" s="84"/>
      <c r="B254" s="81"/>
      <c r="C254" s="81"/>
      <c r="D254" s="81"/>
      <c r="E254" s="84"/>
      <c r="F254" s="84"/>
      <c r="G254" s="84"/>
      <c r="H254" s="83"/>
      <c r="I254" s="85"/>
      <c r="J254" s="82"/>
      <c r="K254" s="82"/>
      <c r="L254" s="84"/>
      <c r="M254" s="84"/>
      <c r="N254" s="84"/>
      <c r="O254" s="82"/>
      <c r="P254" s="96"/>
    </row>
    <row r="255" spans="1:16" x14ac:dyDescent="0.3">
      <c r="A255" s="84"/>
      <c r="B255" s="81"/>
      <c r="C255" s="81"/>
      <c r="D255" s="81"/>
      <c r="E255" s="84"/>
      <c r="F255" s="84"/>
      <c r="G255" s="84"/>
      <c r="H255" s="83"/>
      <c r="I255" s="85"/>
      <c r="J255" s="82"/>
      <c r="K255" s="82"/>
      <c r="L255" s="84"/>
      <c r="M255" s="84"/>
      <c r="N255" s="84"/>
      <c r="O255" s="82"/>
      <c r="P255" s="96"/>
    </row>
    <row r="256" spans="1:16" x14ac:dyDescent="0.3">
      <c r="A256" s="84"/>
      <c r="B256" s="81"/>
      <c r="C256" s="81"/>
      <c r="D256" s="81"/>
      <c r="E256" s="84"/>
      <c r="F256" s="84"/>
      <c r="G256" s="82"/>
      <c r="H256" s="83"/>
      <c r="I256" s="86"/>
      <c r="J256" s="82"/>
      <c r="K256" s="82"/>
      <c r="L256" s="84"/>
      <c r="M256" s="84"/>
      <c r="N256" s="84"/>
      <c r="O256" s="82"/>
      <c r="P256" s="96"/>
    </row>
    <row r="257" spans="1:16" x14ac:dyDescent="0.3">
      <c r="A257" s="84"/>
      <c r="B257" s="81"/>
      <c r="C257" s="81"/>
      <c r="D257" s="81"/>
      <c r="E257" s="84"/>
      <c r="F257" s="84"/>
      <c r="G257" s="82"/>
      <c r="H257" s="83"/>
      <c r="I257" s="86"/>
      <c r="J257" s="82"/>
      <c r="K257" s="82"/>
      <c r="L257" s="84"/>
      <c r="M257" s="84"/>
      <c r="N257" s="84"/>
      <c r="O257" s="82"/>
      <c r="P257" s="96"/>
    </row>
    <row r="258" spans="1:16" x14ac:dyDescent="0.3">
      <c r="A258" s="84"/>
      <c r="B258" s="81"/>
      <c r="C258" s="81"/>
      <c r="D258" s="81"/>
      <c r="E258" s="84"/>
      <c r="F258" s="84"/>
      <c r="G258" s="82"/>
      <c r="H258" s="83"/>
      <c r="I258" s="93"/>
      <c r="J258" s="82"/>
      <c r="K258" s="82"/>
      <c r="L258" s="84"/>
      <c r="M258" s="84"/>
      <c r="N258" s="84"/>
      <c r="O258" s="82"/>
      <c r="P258" s="96"/>
    </row>
    <row r="259" spans="1:16" x14ac:dyDescent="0.3">
      <c r="A259" s="84"/>
      <c r="B259" s="81"/>
      <c r="C259" s="81"/>
      <c r="D259" s="81"/>
      <c r="E259" s="84"/>
      <c r="F259" s="84"/>
      <c r="G259" s="84"/>
      <c r="H259" s="83"/>
      <c r="I259" s="93"/>
      <c r="J259" s="82"/>
      <c r="K259" s="82"/>
      <c r="L259" s="84"/>
      <c r="M259" s="84"/>
      <c r="N259" s="84"/>
      <c r="O259" s="82"/>
      <c r="P259" s="96"/>
    </row>
    <row r="260" spans="1:16" x14ac:dyDescent="0.3">
      <c r="A260" s="84"/>
      <c r="B260" s="81"/>
      <c r="C260" s="81"/>
      <c r="D260" s="81"/>
      <c r="E260" s="84"/>
      <c r="F260" s="84"/>
      <c r="G260" s="84"/>
      <c r="H260" s="83"/>
      <c r="I260" s="93"/>
      <c r="J260" s="82"/>
      <c r="K260" s="82"/>
      <c r="L260" s="84"/>
      <c r="M260" s="84"/>
      <c r="N260" s="84"/>
      <c r="O260" s="82"/>
      <c r="P260" s="96"/>
    </row>
    <row r="261" spans="1:16" x14ac:dyDescent="0.3">
      <c r="A261" s="84"/>
      <c r="B261" s="81"/>
      <c r="C261" s="81"/>
      <c r="D261" s="81"/>
      <c r="E261" s="84"/>
      <c r="F261" s="84"/>
      <c r="G261" s="84"/>
      <c r="H261" s="83"/>
      <c r="I261" s="85"/>
      <c r="J261" s="82"/>
      <c r="K261" s="82"/>
      <c r="L261" s="84"/>
      <c r="M261" s="84"/>
      <c r="N261" s="84"/>
      <c r="O261" s="82"/>
      <c r="P261" s="96"/>
    </row>
    <row r="262" spans="1:16" x14ac:dyDescent="0.3">
      <c r="A262" s="84"/>
      <c r="B262" s="81"/>
      <c r="C262" s="81"/>
      <c r="D262" s="81"/>
      <c r="E262" s="84"/>
      <c r="F262" s="84"/>
      <c r="G262" s="82"/>
      <c r="H262" s="88"/>
      <c r="I262" s="107"/>
      <c r="J262" s="82"/>
      <c r="K262" s="82"/>
      <c r="L262" s="82"/>
      <c r="M262" s="82"/>
      <c r="N262" s="82"/>
      <c r="O262" s="84"/>
      <c r="P262" s="96"/>
    </row>
    <row r="263" spans="1:16" x14ac:dyDescent="0.3">
      <c r="A263" s="84"/>
      <c r="B263" s="81"/>
      <c r="C263" s="81"/>
      <c r="D263" s="81"/>
      <c r="E263" s="84"/>
      <c r="F263" s="84"/>
      <c r="G263" s="82"/>
      <c r="H263" s="88"/>
      <c r="I263" s="107"/>
      <c r="J263" s="82"/>
      <c r="K263" s="82"/>
      <c r="L263" s="82"/>
      <c r="M263" s="82"/>
      <c r="N263" s="82"/>
      <c r="O263" s="84"/>
      <c r="P263" s="96"/>
    </row>
    <row r="264" spans="1:16" x14ac:dyDescent="0.3">
      <c r="A264" s="84"/>
      <c r="B264" s="81"/>
      <c r="C264" s="81"/>
      <c r="D264" s="81"/>
      <c r="E264" s="84"/>
      <c r="F264" s="84"/>
      <c r="G264" s="82"/>
      <c r="H264" s="88"/>
      <c r="I264" s="86"/>
      <c r="J264" s="104"/>
      <c r="K264" s="82"/>
      <c r="L264" s="82"/>
      <c r="M264" s="82"/>
      <c r="N264" s="82"/>
      <c r="O264" s="84"/>
      <c r="P264" s="96"/>
    </row>
    <row r="265" spans="1:16" x14ac:dyDescent="0.3">
      <c r="A265" s="84"/>
      <c r="B265" s="81"/>
      <c r="C265" s="81"/>
      <c r="D265" s="81"/>
      <c r="E265" s="84"/>
      <c r="F265" s="84"/>
      <c r="G265" s="82"/>
      <c r="H265" s="88"/>
      <c r="I265" s="107"/>
      <c r="J265" s="82"/>
      <c r="K265" s="82"/>
      <c r="L265" s="82"/>
      <c r="M265" s="82"/>
      <c r="N265" s="82"/>
      <c r="O265" s="84"/>
      <c r="P265" s="96"/>
    </row>
    <row r="266" spans="1:16" x14ac:dyDescent="0.3">
      <c r="A266" s="84"/>
      <c r="B266" s="81"/>
      <c r="C266" s="81"/>
      <c r="D266" s="81"/>
      <c r="E266" s="84"/>
      <c r="F266" s="84"/>
      <c r="G266" s="82"/>
      <c r="H266" s="88"/>
      <c r="I266" s="86"/>
      <c r="J266" s="104"/>
      <c r="K266" s="82"/>
      <c r="L266" s="82"/>
      <c r="M266" s="82"/>
      <c r="N266" s="82"/>
      <c r="O266" s="84"/>
      <c r="P266" s="96"/>
    </row>
    <row r="267" spans="1:16" x14ac:dyDescent="0.3">
      <c r="A267" s="84"/>
      <c r="B267" s="81"/>
      <c r="C267" s="81"/>
      <c r="D267" s="81"/>
      <c r="E267" s="84"/>
      <c r="F267" s="84"/>
      <c r="G267" s="82"/>
      <c r="H267" s="88"/>
      <c r="I267" s="86"/>
      <c r="J267" s="104"/>
      <c r="K267" s="82"/>
      <c r="L267" s="82"/>
      <c r="M267" s="82"/>
      <c r="N267" s="82"/>
      <c r="O267" s="84"/>
      <c r="P267" s="96"/>
    </row>
    <row r="268" spans="1:16" x14ac:dyDescent="0.3">
      <c r="A268" s="84"/>
      <c r="B268" s="81"/>
      <c r="C268" s="81"/>
      <c r="D268" s="81"/>
      <c r="E268" s="84"/>
      <c r="F268" s="84"/>
      <c r="G268" s="82"/>
      <c r="H268" s="88"/>
      <c r="I268" s="107"/>
      <c r="J268" s="82"/>
      <c r="K268" s="82"/>
      <c r="L268" s="82"/>
      <c r="M268" s="82"/>
      <c r="N268" s="82"/>
      <c r="O268" s="84"/>
      <c r="P268" s="96"/>
    </row>
    <row r="269" spans="1:16" x14ac:dyDescent="0.3">
      <c r="A269" s="84"/>
      <c r="B269" s="81"/>
      <c r="C269" s="81"/>
      <c r="D269" s="81"/>
      <c r="E269" s="84"/>
      <c r="F269" s="84"/>
      <c r="G269" s="82"/>
      <c r="H269" s="88"/>
      <c r="I269" s="82"/>
      <c r="J269" s="82"/>
      <c r="K269" s="82"/>
      <c r="L269" s="82"/>
      <c r="M269" s="82"/>
      <c r="N269" s="82"/>
      <c r="O269" s="84"/>
      <c r="P269" s="96"/>
    </row>
    <row r="270" spans="1:16" x14ac:dyDescent="0.3">
      <c r="A270" s="84"/>
      <c r="B270" s="81"/>
      <c r="C270" s="81"/>
      <c r="D270" s="81"/>
      <c r="E270" s="84"/>
      <c r="F270" s="84"/>
      <c r="G270" s="84"/>
      <c r="H270" s="103"/>
      <c r="I270" s="103"/>
      <c r="J270" s="104"/>
      <c r="K270" s="108"/>
      <c r="L270" s="84"/>
      <c r="M270" s="84"/>
      <c r="N270" s="84"/>
      <c r="O270" s="84"/>
      <c r="P270" s="96"/>
    </row>
    <row r="271" spans="1:16" x14ac:dyDescent="0.3">
      <c r="A271" s="84"/>
      <c r="B271" s="81"/>
      <c r="C271" s="81"/>
      <c r="D271" s="81"/>
      <c r="E271" s="84"/>
      <c r="F271" s="84"/>
      <c r="G271" s="82"/>
      <c r="H271" s="88"/>
      <c r="I271" s="107"/>
      <c r="J271" s="82"/>
      <c r="K271" s="82"/>
      <c r="L271" s="82"/>
      <c r="M271" s="82"/>
      <c r="N271" s="82"/>
      <c r="O271" s="84"/>
      <c r="P271" s="96"/>
    </row>
    <row r="272" spans="1:16" x14ac:dyDescent="0.3">
      <c r="A272" s="84"/>
      <c r="B272" s="81"/>
      <c r="C272" s="81"/>
      <c r="D272" s="81"/>
      <c r="E272" s="84"/>
      <c r="F272" s="84"/>
      <c r="G272" s="82"/>
      <c r="H272" s="88"/>
      <c r="I272" s="86"/>
      <c r="J272" s="104"/>
      <c r="K272" s="82"/>
      <c r="L272" s="82"/>
      <c r="M272" s="82"/>
      <c r="N272" s="82"/>
      <c r="O272" s="84"/>
      <c r="P272" s="96"/>
    </row>
    <row r="273" spans="1:16" x14ac:dyDescent="0.3">
      <c r="A273" s="84"/>
      <c r="B273" s="81"/>
      <c r="C273" s="81"/>
      <c r="D273" s="81"/>
      <c r="E273" s="84"/>
      <c r="F273" s="84"/>
      <c r="G273" s="82"/>
      <c r="H273" s="88"/>
      <c r="I273" s="107"/>
      <c r="J273" s="82"/>
      <c r="K273" s="82"/>
      <c r="L273" s="82"/>
      <c r="M273" s="82"/>
      <c r="N273" s="82"/>
      <c r="O273" s="84"/>
      <c r="P273" s="96"/>
    </row>
    <row r="274" spans="1:16" x14ac:dyDescent="0.3">
      <c r="A274" s="84"/>
      <c r="B274" s="81"/>
      <c r="C274" s="81"/>
      <c r="D274" s="81"/>
      <c r="E274" s="84"/>
      <c r="F274" s="84"/>
      <c r="G274" s="82"/>
      <c r="H274" s="88"/>
      <c r="I274" s="86"/>
      <c r="J274" s="104"/>
      <c r="K274" s="82"/>
      <c r="L274" s="82"/>
      <c r="M274" s="82"/>
      <c r="N274" s="82"/>
      <c r="O274" s="84"/>
      <c r="P274" s="96"/>
    </row>
    <row r="275" spans="1:16" x14ac:dyDescent="0.3">
      <c r="A275" s="84"/>
      <c r="B275" s="81"/>
      <c r="C275" s="81"/>
      <c r="D275" s="81"/>
      <c r="E275" s="84"/>
      <c r="F275" s="84"/>
      <c r="G275" s="82"/>
      <c r="H275" s="88"/>
      <c r="I275" s="86"/>
      <c r="J275" s="82"/>
      <c r="K275" s="82"/>
      <c r="L275" s="82"/>
      <c r="M275" s="82"/>
      <c r="N275" s="82"/>
      <c r="O275" s="84"/>
      <c r="P275" s="96"/>
    </row>
    <row r="276" spans="1:16" x14ac:dyDescent="0.3">
      <c r="A276" s="84"/>
      <c r="B276" s="81"/>
      <c r="C276" s="81"/>
      <c r="D276" s="81"/>
      <c r="E276" s="84"/>
      <c r="F276" s="84"/>
      <c r="G276" s="82"/>
      <c r="H276" s="88"/>
      <c r="I276" s="107"/>
      <c r="J276" s="82"/>
      <c r="K276" s="82"/>
      <c r="L276" s="82"/>
      <c r="M276" s="82"/>
      <c r="N276" s="82"/>
      <c r="O276" s="84"/>
      <c r="P276" s="96"/>
    </row>
    <row r="277" spans="1:16" x14ac:dyDescent="0.3">
      <c r="A277" s="84"/>
      <c r="B277" s="81"/>
      <c r="C277" s="81"/>
      <c r="D277" s="81"/>
      <c r="E277" s="84"/>
      <c r="F277" s="84"/>
      <c r="G277" s="82"/>
      <c r="H277" s="88"/>
      <c r="I277" s="86"/>
      <c r="J277" s="104"/>
      <c r="K277" s="82"/>
      <c r="L277" s="82"/>
      <c r="M277" s="82"/>
      <c r="N277" s="82"/>
      <c r="O277" s="84"/>
      <c r="P277" s="96"/>
    </row>
    <row r="278" spans="1:16" x14ac:dyDescent="0.3">
      <c r="A278" s="82"/>
      <c r="B278" s="81"/>
      <c r="C278" s="81"/>
      <c r="D278" s="81"/>
      <c r="E278" s="82"/>
      <c r="F278" s="82"/>
      <c r="G278" s="82"/>
      <c r="H278" s="83"/>
      <c r="I278" s="86"/>
      <c r="J278" s="82"/>
      <c r="K278" s="82"/>
      <c r="L278" s="82"/>
      <c r="M278" s="82"/>
      <c r="N278" s="82"/>
      <c r="O278" s="82"/>
      <c r="P278" s="96"/>
    </row>
    <row r="279" spans="1:16" x14ac:dyDescent="0.3">
      <c r="A279" s="84"/>
      <c r="B279" s="81"/>
      <c r="C279" s="81"/>
      <c r="D279" s="81"/>
      <c r="E279" s="84"/>
      <c r="F279" s="84"/>
      <c r="G279" s="84"/>
      <c r="H279" s="83"/>
      <c r="I279" s="85"/>
      <c r="J279" s="82"/>
      <c r="K279" s="84"/>
      <c r="L279" s="84"/>
      <c r="M279" s="84"/>
      <c r="N279" s="84"/>
      <c r="O279" s="82"/>
      <c r="P279" s="96"/>
    </row>
    <row r="280" spans="1:16" x14ac:dyDescent="0.3">
      <c r="A280" s="84"/>
      <c r="B280" s="81"/>
      <c r="C280" s="81"/>
      <c r="D280" s="81"/>
      <c r="E280" s="84"/>
      <c r="F280" s="84"/>
      <c r="G280" s="84"/>
      <c r="H280" s="83"/>
      <c r="I280" s="85"/>
      <c r="J280" s="82"/>
      <c r="K280" s="84"/>
      <c r="L280" s="84"/>
      <c r="M280" s="84"/>
      <c r="N280" s="84"/>
      <c r="O280" s="82"/>
      <c r="P280" s="96"/>
    </row>
    <row r="281" spans="1:16" x14ac:dyDescent="0.3">
      <c r="A281" s="84"/>
      <c r="B281" s="81"/>
      <c r="C281" s="81"/>
      <c r="D281" s="81"/>
      <c r="E281" s="84"/>
      <c r="F281" s="84"/>
      <c r="G281" s="84"/>
      <c r="H281" s="83"/>
      <c r="I281" s="85"/>
      <c r="J281" s="82"/>
      <c r="K281" s="84"/>
      <c r="L281" s="84"/>
      <c r="M281" s="84"/>
      <c r="N281" s="84"/>
      <c r="O281" s="82"/>
      <c r="P281" s="96"/>
    </row>
    <row r="282" spans="1:16" x14ac:dyDescent="0.3">
      <c r="A282" s="84"/>
      <c r="B282" s="81"/>
      <c r="C282" s="81"/>
      <c r="D282" s="81"/>
      <c r="E282" s="84"/>
      <c r="F282" s="84"/>
      <c r="G282" s="84"/>
      <c r="H282" s="83"/>
      <c r="I282" s="85"/>
      <c r="J282" s="82"/>
      <c r="K282" s="84"/>
      <c r="L282" s="84"/>
      <c r="M282" s="84"/>
      <c r="N282" s="84"/>
      <c r="O282" s="82"/>
      <c r="P282" s="96"/>
    </row>
    <row r="283" spans="1:16" x14ac:dyDescent="0.3">
      <c r="A283" s="82"/>
      <c r="B283" s="81"/>
      <c r="C283" s="81"/>
      <c r="D283" s="81"/>
      <c r="E283" s="82"/>
      <c r="F283" s="82"/>
      <c r="G283" s="82"/>
      <c r="H283" s="83"/>
      <c r="I283" s="109"/>
      <c r="J283" s="82"/>
      <c r="K283" s="82"/>
      <c r="L283" s="82"/>
      <c r="M283" s="82"/>
      <c r="N283" s="82"/>
      <c r="O283" s="82"/>
      <c r="P283" s="96"/>
    </row>
    <row r="284" spans="1:16" x14ac:dyDescent="0.3">
      <c r="A284" s="82"/>
      <c r="B284" s="81"/>
      <c r="C284" s="81"/>
      <c r="D284" s="81"/>
      <c r="E284" s="82"/>
      <c r="F284" s="82"/>
      <c r="G284" s="82"/>
      <c r="H284" s="83"/>
      <c r="I284" s="109"/>
      <c r="J284" s="82"/>
      <c r="K284" s="84"/>
      <c r="L284" s="84"/>
      <c r="M284" s="84"/>
      <c r="N284" s="84"/>
      <c r="O284" s="82"/>
      <c r="P284" s="96"/>
    </row>
    <row r="285" spans="1:16" x14ac:dyDescent="0.3">
      <c r="A285" s="82"/>
      <c r="B285" s="81"/>
      <c r="C285" s="81"/>
      <c r="D285" s="81"/>
      <c r="E285" s="82"/>
      <c r="F285" s="82"/>
      <c r="G285" s="82"/>
      <c r="H285" s="83"/>
      <c r="I285" s="109"/>
      <c r="J285" s="82"/>
      <c r="K285" s="84"/>
      <c r="L285" s="84"/>
      <c r="M285" s="84"/>
      <c r="N285" s="84"/>
      <c r="O285" s="82"/>
      <c r="P285" s="96"/>
    </row>
    <row r="286" spans="1:16" x14ac:dyDescent="0.3">
      <c r="A286" s="82"/>
      <c r="B286" s="81"/>
      <c r="C286" s="81"/>
      <c r="D286" s="81"/>
      <c r="E286" s="82"/>
      <c r="F286" s="82"/>
      <c r="G286" s="82"/>
      <c r="H286" s="83"/>
      <c r="I286" s="109"/>
      <c r="J286" s="82"/>
      <c r="K286" s="84"/>
      <c r="L286" s="84"/>
      <c r="M286" s="84"/>
      <c r="N286" s="84"/>
      <c r="O286" s="82"/>
      <c r="P286" s="96"/>
    </row>
    <row r="287" spans="1:16" x14ac:dyDescent="0.3">
      <c r="A287" s="82"/>
      <c r="B287" s="81"/>
      <c r="C287" s="81"/>
      <c r="D287" s="81"/>
      <c r="E287" s="82"/>
      <c r="F287" s="82"/>
      <c r="G287" s="82"/>
      <c r="H287" s="83"/>
      <c r="I287" s="109"/>
      <c r="J287" s="82"/>
      <c r="K287" s="84"/>
      <c r="L287" s="84"/>
      <c r="M287" s="84"/>
      <c r="N287" s="84"/>
      <c r="O287" s="82"/>
      <c r="P287" s="96"/>
    </row>
    <row r="288" spans="1:16" x14ac:dyDescent="0.3">
      <c r="A288" s="82"/>
      <c r="B288" s="81"/>
      <c r="C288" s="81"/>
      <c r="D288" s="81"/>
      <c r="E288" s="82"/>
      <c r="F288" s="82"/>
      <c r="G288" s="82"/>
      <c r="H288" s="83"/>
      <c r="I288" s="109"/>
      <c r="J288" s="82"/>
      <c r="K288" s="84"/>
      <c r="L288" s="84"/>
      <c r="M288" s="84"/>
      <c r="N288" s="84"/>
      <c r="O288" s="82"/>
      <c r="P288" s="96"/>
    </row>
    <row r="289" spans="1:16" x14ac:dyDescent="0.3">
      <c r="A289" s="82"/>
      <c r="B289" s="81"/>
      <c r="C289" s="81"/>
      <c r="D289" s="81"/>
      <c r="E289" s="82"/>
      <c r="F289" s="82"/>
      <c r="G289" s="82"/>
      <c r="H289" s="83"/>
      <c r="I289" s="109"/>
      <c r="J289" s="82"/>
      <c r="K289" s="84"/>
      <c r="L289" s="84"/>
      <c r="M289" s="84"/>
      <c r="N289" s="84"/>
      <c r="O289" s="82"/>
      <c r="P289" s="96"/>
    </row>
    <row r="290" spans="1:16" x14ac:dyDescent="0.3">
      <c r="A290" s="82"/>
      <c r="B290" s="81"/>
      <c r="C290" s="81"/>
      <c r="D290" s="81"/>
      <c r="E290" s="82"/>
      <c r="F290" s="82"/>
      <c r="G290" s="82"/>
      <c r="H290" s="83"/>
      <c r="I290" s="85"/>
      <c r="J290" s="82"/>
      <c r="K290" s="84"/>
      <c r="L290" s="84"/>
      <c r="M290" s="84"/>
      <c r="N290" s="84"/>
      <c r="O290" s="82"/>
      <c r="P290" s="96"/>
    </row>
    <row r="291" spans="1:16" x14ac:dyDescent="0.3">
      <c r="A291" s="82"/>
      <c r="B291" s="81"/>
      <c r="C291" s="81"/>
      <c r="D291" s="81"/>
      <c r="E291" s="82"/>
      <c r="F291" s="82"/>
      <c r="G291" s="82"/>
      <c r="H291" s="83"/>
      <c r="I291" s="85"/>
      <c r="J291" s="82"/>
      <c r="K291" s="84"/>
      <c r="L291" s="84"/>
      <c r="M291" s="84"/>
      <c r="N291" s="84"/>
      <c r="O291" s="82"/>
      <c r="P291" s="96"/>
    </row>
    <row r="292" spans="1:16" x14ac:dyDescent="0.3">
      <c r="A292" s="82"/>
      <c r="B292" s="81"/>
      <c r="C292" s="81"/>
      <c r="D292" s="81"/>
      <c r="E292" s="82"/>
      <c r="F292" s="82"/>
      <c r="G292" s="82"/>
      <c r="H292" s="83"/>
      <c r="I292" s="85"/>
      <c r="J292" s="82"/>
      <c r="K292" s="84"/>
      <c r="L292" s="84"/>
      <c r="M292" s="84"/>
      <c r="N292" s="84"/>
      <c r="O292" s="82"/>
      <c r="P292" s="96"/>
    </row>
    <row r="293" spans="1:16" x14ac:dyDescent="0.3">
      <c r="A293" s="82"/>
      <c r="B293" s="81"/>
      <c r="C293" s="81"/>
      <c r="D293" s="81"/>
      <c r="E293" s="82"/>
      <c r="F293" s="82"/>
      <c r="G293" s="82"/>
      <c r="H293" s="83"/>
      <c r="I293" s="85"/>
      <c r="J293" s="82"/>
      <c r="K293" s="84"/>
      <c r="L293" s="84"/>
      <c r="M293" s="84"/>
      <c r="N293" s="84"/>
      <c r="O293" s="82"/>
      <c r="P293" s="96"/>
    </row>
    <row r="294" spans="1:16" x14ac:dyDescent="0.3">
      <c r="A294" s="82"/>
      <c r="B294" s="81"/>
      <c r="C294" s="81"/>
      <c r="D294" s="81"/>
      <c r="E294" s="82"/>
      <c r="F294" s="82"/>
      <c r="G294" s="82"/>
      <c r="H294" s="83"/>
      <c r="I294" s="85"/>
      <c r="J294" s="82"/>
      <c r="K294" s="84"/>
      <c r="L294" s="84"/>
      <c r="M294" s="84"/>
      <c r="N294" s="84"/>
      <c r="O294" s="82"/>
      <c r="P294" s="96"/>
    </row>
    <row r="295" spans="1:16" x14ac:dyDescent="0.3">
      <c r="A295" s="82"/>
      <c r="B295" s="81"/>
      <c r="C295" s="81"/>
      <c r="D295" s="81"/>
      <c r="E295" s="82"/>
      <c r="F295" s="82"/>
      <c r="G295" s="82"/>
      <c r="H295" s="83"/>
      <c r="I295" s="85"/>
      <c r="J295" s="82"/>
      <c r="K295" s="84"/>
      <c r="L295" s="84"/>
      <c r="M295" s="84"/>
      <c r="N295" s="84"/>
      <c r="O295" s="82"/>
      <c r="P295" s="96"/>
    </row>
    <row r="296" spans="1:16" x14ac:dyDescent="0.3">
      <c r="A296" s="82"/>
      <c r="B296" s="81"/>
      <c r="C296" s="81"/>
      <c r="D296" s="81"/>
      <c r="E296" s="82"/>
      <c r="F296" s="82"/>
      <c r="G296" s="82"/>
      <c r="H296" s="83"/>
      <c r="I296" s="85"/>
      <c r="J296" s="82"/>
      <c r="K296" s="84"/>
      <c r="L296" s="84"/>
      <c r="M296" s="84"/>
      <c r="N296" s="84"/>
      <c r="O296" s="82"/>
      <c r="P296" s="96"/>
    </row>
    <row r="297" spans="1:16" x14ac:dyDescent="0.3">
      <c r="A297" s="82"/>
      <c r="B297" s="81"/>
      <c r="C297" s="81"/>
      <c r="D297" s="81"/>
      <c r="E297" s="82"/>
      <c r="F297" s="82"/>
      <c r="G297" s="82"/>
      <c r="H297" s="83"/>
      <c r="I297" s="85"/>
      <c r="J297" s="82"/>
      <c r="K297" s="84"/>
      <c r="L297" s="84"/>
      <c r="M297" s="84"/>
      <c r="N297" s="84"/>
      <c r="O297" s="82"/>
      <c r="P297" s="96"/>
    </row>
    <row r="298" spans="1:16" x14ac:dyDescent="0.3">
      <c r="A298" s="82"/>
      <c r="B298" s="81"/>
      <c r="C298" s="81"/>
      <c r="D298" s="81"/>
      <c r="E298" s="82"/>
      <c r="F298" s="82"/>
      <c r="G298" s="82"/>
      <c r="H298" s="83"/>
      <c r="I298" s="85"/>
      <c r="J298" s="82"/>
      <c r="K298" s="84"/>
      <c r="L298" s="84"/>
      <c r="M298" s="84"/>
      <c r="N298" s="84"/>
      <c r="O298" s="82"/>
      <c r="P298" s="96"/>
    </row>
    <row r="299" spans="1:16" x14ac:dyDescent="0.3">
      <c r="A299" s="82"/>
      <c r="B299" s="81"/>
      <c r="C299" s="81"/>
      <c r="D299" s="81"/>
      <c r="E299" s="82"/>
      <c r="F299" s="82"/>
      <c r="G299" s="82"/>
      <c r="H299" s="83"/>
      <c r="I299" s="85"/>
      <c r="J299" s="82"/>
      <c r="K299" s="84"/>
      <c r="L299" s="84"/>
      <c r="M299" s="84"/>
      <c r="N299" s="84"/>
      <c r="O299" s="82"/>
      <c r="P299" s="96"/>
    </row>
    <row r="300" spans="1:16" x14ac:dyDescent="0.3">
      <c r="A300" s="82"/>
      <c r="B300" s="81"/>
      <c r="C300" s="81"/>
      <c r="D300" s="81"/>
      <c r="E300" s="82"/>
      <c r="F300" s="82"/>
      <c r="G300" s="82"/>
      <c r="H300" s="83"/>
      <c r="I300" s="85"/>
      <c r="J300" s="82"/>
      <c r="K300" s="84"/>
      <c r="L300" s="84"/>
      <c r="M300" s="84"/>
      <c r="N300" s="84"/>
      <c r="O300" s="82"/>
      <c r="P300" s="96"/>
    </row>
    <row r="301" spans="1:16" x14ac:dyDescent="0.3">
      <c r="A301" s="82"/>
      <c r="B301" s="81"/>
      <c r="C301" s="81"/>
      <c r="D301" s="81"/>
      <c r="E301" s="82"/>
      <c r="F301" s="82"/>
      <c r="G301" s="82"/>
      <c r="H301" s="83"/>
      <c r="I301" s="85"/>
      <c r="J301" s="82"/>
      <c r="K301" s="84"/>
      <c r="L301" s="84"/>
      <c r="M301" s="84"/>
      <c r="N301" s="84"/>
      <c r="O301" s="82"/>
      <c r="P301" s="96"/>
    </row>
    <row r="302" spans="1:16" x14ac:dyDescent="0.3">
      <c r="A302" s="82"/>
      <c r="B302" s="81"/>
      <c r="C302" s="81"/>
      <c r="D302" s="81"/>
      <c r="E302" s="82"/>
      <c r="F302" s="82"/>
      <c r="G302" s="82"/>
      <c r="H302" s="83"/>
      <c r="I302" s="85"/>
      <c r="J302" s="82"/>
      <c r="K302" s="84"/>
      <c r="L302" s="84"/>
      <c r="M302" s="84"/>
      <c r="N302" s="84"/>
      <c r="O302" s="82"/>
      <c r="P302" s="96"/>
    </row>
    <row r="303" spans="1:16" x14ac:dyDescent="0.3">
      <c r="A303" s="82"/>
      <c r="B303" s="81"/>
      <c r="C303" s="81"/>
      <c r="D303" s="81"/>
      <c r="E303" s="82"/>
      <c r="F303" s="82"/>
      <c r="G303" s="82"/>
      <c r="H303" s="83"/>
      <c r="I303" s="85"/>
      <c r="J303" s="82"/>
      <c r="K303" s="84"/>
      <c r="L303" s="84"/>
      <c r="M303" s="84"/>
      <c r="N303" s="84"/>
      <c r="O303" s="82"/>
      <c r="P303" s="96"/>
    </row>
    <row r="304" spans="1:16" x14ac:dyDescent="0.3">
      <c r="A304" s="82"/>
      <c r="B304" s="81"/>
      <c r="C304" s="81"/>
      <c r="D304" s="81"/>
      <c r="E304" s="82"/>
      <c r="F304" s="82"/>
      <c r="G304" s="82"/>
      <c r="H304" s="83"/>
      <c r="I304" s="85"/>
      <c r="J304" s="82"/>
      <c r="K304" s="84"/>
      <c r="L304" s="84"/>
      <c r="M304" s="84"/>
      <c r="N304" s="84"/>
      <c r="O304" s="82"/>
      <c r="P304" s="96"/>
    </row>
    <row r="305" spans="1:16" x14ac:dyDescent="0.3">
      <c r="A305" s="82"/>
      <c r="B305" s="81"/>
      <c r="C305" s="81"/>
      <c r="D305" s="81"/>
      <c r="E305" s="82"/>
      <c r="F305" s="82"/>
      <c r="G305" s="82"/>
      <c r="H305" s="83"/>
      <c r="I305" s="85"/>
      <c r="J305" s="82"/>
      <c r="K305" s="84"/>
      <c r="L305" s="84"/>
      <c r="M305" s="84"/>
      <c r="N305" s="84"/>
      <c r="O305" s="82"/>
      <c r="P305" s="96"/>
    </row>
    <row r="306" spans="1:16" x14ac:dyDescent="0.3">
      <c r="A306" s="82"/>
      <c r="B306" s="81"/>
      <c r="C306" s="81"/>
      <c r="D306" s="81"/>
      <c r="E306" s="82"/>
      <c r="F306" s="82"/>
      <c r="G306" s="84"/>
      <c r="H306" s="83"/>
      <c r="I306" s="85"/>
      <c r="J306" s="82"/>
      <c r="K306" s="84"/>
      <c r="L306" s="84"/>
      <c r="M306" s="84"/>
      <c r="N306" s="84"/>
      <c r="O306" s="82"/>
      <c r="P306" s="96"/>
    </row>
    <row r="307" spans="1:16" x14ac:dyDescent="0.3">
      <c r="A307" s="82"/>
      <c r="B307" s="81"/>
      <c r="C307" s="81"/>
      <c r="D307" s="81"/>
      <c r="E307" s="82"/>
      <c r="F307" s="82"/>
      <c r="G307" s="84"/>
      <c r="H307" s="83"/>
      <c r="I307" s="85"/>
      <c r="J307" s="82"/>
      <c r="K307" s="84"/>
      <c r="L307" s="84"/>
      <c r="M307" s="84"/>
      <c r="N307" s="84"/>
      <c r="O307" s="82"/>
      <c r="P307" s="96"/>
    </row>
    <row r="308" spans="1:16" x14ac:dyDescent="0.3">
      <c r="A308" s="92"/>
      <c r="B308" s="103"/>
      <c r="C308" s="103"/>
      <c r="D308" s="103"/>
      <c r="E308" s="92"/>
      <c r="F308" s="92"/>
      <c r="G308" s="84"/>
      <c r="H308" s="89"/>
      <c r="I308" s="86"/>
      <c r="J308" s="82"/>
      <c r="K308" s="92"/>
      <c r="L308" s="82"/>
      <c r="M308" s="82"/>
      <c r="N308" s="82"/>
      <c r="O308" s="82"/>
      <c r="P308" s="96"/>
    </row>
    <row r="309" spans="1:16" x14ac:dyDescent="0.3">
      <c r="A309" s="92"/>
      <c r="B309" s="103"/>
      <c r="C309" s="103"/>
      <c r="D309" s="103"/>
      <c r="E309" s="92"/>
      <c r="F309" s="92"/>
      <c r="G309" s="84"/>
      <c r="H309" s="89"/>
      <c r="I309" s="86"/>
      <c r="J309" s="82"/>
      <c r="K309" s="92"/>
      <c r="L309" s="84"/>
      <c r="M309" s="84"/>
      <c r="N309" s="84"/>
      <c r="O309" s="82"/>
      <c r="P309" s="96"/>
    </row>
    <row r="310" spans="1:16" x14ac:dyDescent="0.3">
      <c r="A310" s="92"/>
      <c r="B310" s="103"/>
      <c r="C310" s="103"/>
      <c r="D310" s="103"/>
      <c r="E310" s="92"/>
      <c r="F310" s="92"/>
      <c r="G310" s="84"/>
      <c r="H310" s="89"/>
      <c r="I310" s="85"/>
      <c r="J310" s="98"/>
      <c r="K310" s="92"/>
      <c r="L310" s="84"/>
      <c r="M310" s="84"/>
      <c r="N310" s="84"/>
      <c r="O310" s="82"/>
      <c r="P310" s="96"/>
    </row>
    <row r="311" spans="1:16" x14ac:dyDescent="0.3">
      <c r="A311" s="92"/>
      <c r="B311" s="103"/>
      <c r="C311" s="103"/>
      <c r="D311" s="103"/>
      <c r="E311" s="92"/>
      <c r="F311" s="92"/>
      <c r="G311" s="84"/>
      <c r="H311" s="89"/>
      <c r="I311" s="85"/>
      <c r="J311" s="82"/>
      <c r="K311" s="92"/>
      <c r="L311" s="84"/>
      <c r="M311" s="84"/>
      <c r="N311" s="84"/>
      <c r="O311" s="82"/>
      <c r="P311" s="96"/>
    </row>
    <row r="312" spans="1:16" x14ac:dyDescent="0.3">
      <c r="A312" s="92"/>
      <c r="B312" s="103"/>
      <c r="C312" s="103"/>
      <c r="D312" s="103"/>
      <c r="E312" s="92"/>
      <c r="F312" s="92"/>
      <c r="G312" s="84"/>
      <c r="H312" s="89"/>
      <c r="I312" s="86"/>
      <c r="J312" s="98"/>
      <c r="K312" s="92"/>
      <c r="L312" s="84"/>
      <c r="M312" s="84"/>
      <c r="N312" s="84"/>
      <c r="O312" s="82"/>
      <c r="P312" s="96"/>
    </row>
    <row r="313" spans="1:16" x14ac:dyDescent="0.3">
      <c r="A313" s="84"/>
      <c r="B313" s="81"/>
      <c r="C313" s="81"/>
      <c r="D313" s="81"/>
      <c r="E313" s="84"/>
      <c r="F313" s="84"/>
      <c r="G313" s="84"/>
      <c r="H313" s="83"/>
      <c r="I313" s="94"/>
      <c r="J313" s="82"/>
      <c r="K313" s="84"/>
      <c r="L313" s="84"/>
      <c r="M313" s="84"/>
      <c r="N313" s="84"/>
      <c r="O313" s="82"/>
      <c r="P313" s="96"/>
    </row>
    <row r="314" spans="1:16" x14ac:dyDescent="0.3">
      <c r="A314" s="84"/>
      <c r="B314" s="81"/>
      <c r="C314" s="81"/>
      <c r="D314" s="81"/>
      <c r="E314" s="84"/>
      <c r="F314" s="84"/>
      <c r="G314" s="84"/>
      <c r="H314" s="83"/>
      <c r="I314" s="94"/>
      <c r="J314" s="82"/>
      <c r="K314" s="84"/>
      <c r="L314" s="84"/>
      <c r="M314" s="84"/>
      <c r="N314" s="84"/>
      <c r="O314" s="82"/>
      <c r="P314" s="96"/>
    </row>
    <row r="315" spans="1:16" x14ac:dyDescent="0.3">
      <c r="A315" s="84"/>
      <c r="B315" s="81"/>
      <c r="C315" s="81"/>
      <c r="D315" s="81"/>
      <c r="E315" s="84"/>
      <c r="F315" s="84"/>
      <c r="G315" s="84"/>
      <c r="H315" s="83"/>
      <c r="I315" s="94"/>
      <c r="J315" s="82"/>
      <c r="K315" s="84"/>
      <c r="L315" s="84"/>
      <c r="M315" s="84"/>
      <c r="N315" s="84"/>
      <c r="O315" s="82"/>
      <c r="P315" s="96"/>
    </row>
    <row r="316" spans="1:16" x14ac:dyDescent="0.3">
      <c r="A316" s="84"/>
      <c r="B316" s="81"/>
      <c r="C316" s="81"/>
      <c r="D316" s="81"/>
      <c r="E316" s="84"/>
      <c r="F316" s="84"/>
      <c r="G316" s="84"/>
      <c r="H316" s="83"/>
      <c r="I316" s="85"/>
      <c r="J316" s="82"/>
      <c r="K316" s="84"/>
      <c r="L316" s="84"/>
      <c r="M316" s="84"/>
      <c r="N316" s="84"/>
      <c r="O316" s="82"/>
      <c r="P316" s="96"/>
    </row>
    <row r="317" spans="1:16" x14ac:dyDescent="0.3">
      <c r="A317" s="84"/>
      <c r="B317" s="81"/>
      <c r="C317" s="81"/>
      <c r="D317" s="81"/>
      <c r="E317" s="84"/>
      <c r="F317" s="84"/>
      <c r="G317" s="84"/>
      <c r="H317" s="83"/>
      <c r="I317" s="85"/>
      <c r="J317" s="84"/>
      <c r="K317" s="84"/>
      <c r="L317" s="84"/>
      <c r="M317" s="84"/>
      <c r="N317" s="84"/>
      <c r="O317" s="82"/>
      <c r="P317" s="96"/>
    </row>
    <row r="318" spans="1:16" x14ac:dyDescent="0.3">
      <c r="A318" s="84"/>
      <c r="B318" s="81"/>
      <c r="C318" s="81"/>
      <c r="D318" s="81"/>
      <c r="E318" s="84"/>
      <c r="F318" s="84"/>
      <c r="G318" s="84"/>
      <c r="H318" s="83"/>
      <c r="I318" s="85"/>
      <c r="J318" s="82"/>
      <c r="K318" s="84"/>
      <c r="L318" s="84"/>
      <c r="M318" s="84"/>
      <c r="N318" s="84"/>
      <c r="O318" s="82"/>
      <c r="P318" s="96"/>
    </row>
    <row r="319" spans="1:16" x14ac:dyDescent="0.3">
      <c r="A319" s="84"/>
      <c r="B319" s="81"/>
      <c r="C319" s="81"/>
      <c r="D319" s="81"/>
      <c r="E319" s="84"/>
      <c r="F319" s="84"/>
      <c r="G319" s="84"/>
      <c r="H319" s="83"/>
      <c r="I319" s="94"/>
      <c r="J319" s="82"/>
      <c r="K319" s="84"/>
      <c r="L319" s="84"/>
      <c r="M319" s="84"/>
      <c r="N319" s="84"/>
      <c r="O319" s="82"/>
      <c r="P319" s="96"/>
    </row>
    <row r="320" spans="1:16" x14ac:dyDescent="0.3">
      <c r="A320" s="84"/>
      <c r="B320" s="81"/>
      <c r="C320" s="81"/>
      <c r="D320" s="81"/>
      <c r="E320" s="84"/>
      <c r="F320" s="84"/>
      <c r="G320" s="84"/>
      <c r="H320" s="83"/>
      <c r="I320" s="94"/>
      <c r="J320" s="82"/>
      <c r="K320" s="84"/>
      <c r="L320" s="84"/>
      <c r="M320" s="84"/>
      <c r="N320" s="84"/>
      <c r="O320" s="82"/>
      <c r="P320" s="96"/>
    </row>
  </sheetData>
  <dataConsolidate>
    <dataRefs count="2">
      <dataRef ref="B2:B3" sheet="Hoja2" r:id="rId1"/>
      <dataRef ref="C2:C3" sheet="Hoja2" r:id="rId2"/>
    </dataRefs>
  </dataConsolidate>
  <mergeCells count="1">
    <mergeCell ref="A1:P1"/>
  </mergeCells>
  <dataValidations count="2">
    <dataValidation type="whole" allowBlank="1" showInputMessage="1" showErrorMessage="1" sqref="K121:K170 K278:K320 K225:K261 K179:K213 K3:K108" xr:uid="{00000000-0002-0000-0000-000000000000}">
      <formula1>1</formula1>
      <formula2>1000000000000000</formula2>
    </dataValidation>
    <dataValidation type="whole" allowBlank="1" showInputMessage="1" showErrorMessage="1" error="DEJAR VACÍO EN CASO DE NO TENER BAR DE ESE TIPO, NO COLOCAR CERO" sqref="L121:N170 L278:N320 L225:N261 L179:N213 L3:N108" xr:uid="{00000000-0002-0000-0000-000001000000}">
      <formula1>1</formula1>
      <formula2>15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3"/>
  <sheetViews>
    <sheetView zoomScale="60" zoomScaleNormal="60" workbookViewId="0">
      <selection activeCell="D2" sqref="D1:D1048576"/>
    </sheetView>
  </sheetViews>
  <sheetFormatPr baseColWidth="10" defaultColWidth="11.44140625" defaultRowHeight="46.8" customHeight="1" x14ac:dyDescent="0.3"/>
  <cols>
    <col min="1" max="1" width="15" style="17" customWidth="1"/>
    <col min="2" max="2" width="53" style="17" customWidth="1"/>
    <col min="3" max="3" width="29.88671875" style="17" customWidth="1"/>
    <col min="4" max="4" width="21" style="70" customWidth="1"/>
    <col min="5" max="5" width="17.5546875" style="17" bestFit="1" customWidth="1"/>
    <col min="6" max="6" width="20.88671875" style="17" customWidth="1"/>
    <col min="7" max="7" width="29.5546875" style="17" customWidth="1"/>
    <col min="8" max="8" width="24.33203125" style="17" customWidth="1"/>
    <col min="9" max="9" width="42.21875" style="17" customWidth="1"/>
    <col min="10" max="10" width="16.88671875" style="17" customWidth="1"/>
    <col min="11" max="11" width="27.33203125" style="17" customWidth="1"/>
    <col min="12" max="12" width="17.88671875" style="17" customWidth="1"/>
    <col min="13" max="13" width="20.33203125" style="17" customWidth="1"/>
    <col min="14" max="14" width="16.88671875" style="17" customWidth="1"/>
    <col min="15" max="15" width="19.6640625" style="17" customWidth="1"/>
    <col min="16" max="16" width="14.88671875" style="17" customWidth="1"/>
    <col min="17" max="18" width="11.44140625" style="68"/>
    <col min="19" max="19" width="20.44140625" style="68" customWidth="1"/>
    <col min="20" max="16384" width="11.44140625" style="68"/>
  </cols>
  <sheetData>
    <row r="1" spans="1:18" ht="46.8" customHeight="1" x14ac:dyDescent="0.3">
      <c r="A1" s="202" t="s">
        <v>205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8" ht="46.8" customHeight="1" x14ac:dyDescent="0.3">
      <c r="A2" s="38" t="s">
        <v>0</v>
      </c>
      <c r="B2" s="38" t="s">
        <v>212</v>
      </c>
      <c r="C2" s="38" t="s">
        <v>1878</v>
      </c>
      <c r="D2" s="38" t="s">
        <v>1879</v>
      </c>
      <c r="E2" s="38" t="s">
        <v>1</v>
      </c>
      <c r="F2" s="38" t="s">
        <v>2</v>
      </c>
      <c r="G2" s="38" t="s">
        <v>4</v>
      </c>
      <c r="H2" s="38" t="s">
        <v>6</v>
      </c>
      <c r="I2" s="38" t="s">
        <v>3</v>
      </c>
      <c r="J2" s="38" t="s">
        <v>7</v>
      </c>
      <c r="K2" s="38" t="s">
        <v>8</v>
      </c>
      <c r="L2" s="38" t="s">
        <v>9</v>
      </c>
      <c r="M2" s="38" t="s">
        <v>10</v>
      </c>
      <c r="N2" s="38" t="s">
        <v>11</v>
      </c>
      <c r="O2" s="38" t="s">
        <v>12</v>
      </c>
      <c r="P2" s="38" t="s">
        <v>220</v>
      </c>
    </row>
    <row r="3" spans="1:18" ht="46.8" customHeight="1" x14ac:dyDescent="0.3">
      <c r="A3" s="9" t="s">
        <v>141</v>
      </c>
      <c r="B3" s="9" t="s">
        <v>219</v>
      </c>
      <c r="C3" s="9" t="str">
        <f>+VLOOKUP(A3,'[1]DISTRITOS A NIVEL NACIONAL'!$A$1:$IV$65536,6,0)</f>
        <v xml:space="preserve">(02)2309308 / (02)2309680 / (02)2309328. </v>
      </c>
      <c r="D3" s="5">
        <f>+VLOOKUP(A3,'[1]DISTRITOS A NIVEL NACIONAL'!$A$1:$IV$65536,7,0)</f>
        <v>201.208</v>
      </c>
      <c r="E3" s="9" t="s">
        <v>136</v>
      </c>
      <c r="F3" s="5" t="s">
        <v>143</v>
      </c>
      <c r="G3" s="5" t="s">
        <v>18</v>
      </c>
      <c r="H3" s="9" t="s">
        <v>144</v>
      </c>
      <c r="I3" s="9" t="s">
        <v>299</v>
      </c>
      <c r="J3" s="15" t="s">
        <v>149</v>
      </c>
      <c r="K3" s="9">
        <v>707</v>
      </c>
      <c r="L3" s="5"/>
      <c r="M3" s="5"/>
      <c r="N3" s="5">
        <v>1</v>
      </c>
      <c r="O3" s="5">
        <v>1</v>
      </c>
      <c r="P3" s="74">
        <v>100.18190000000001</v>
      </c>
      <c r="Q3" s="110"/>
      <c r="R3" s="110"/>
    </row>
    <row r="4" spans="1:18" ht="46.8" customHeight="1" x14ac:dyDescent="0.3">
      <c r="A4" s="9" t="s">
        <v>135</v>
      </c>
      <c r="B4" s="9" t="s">
        <v>218</v>
      </c>
      <c r="C4" s="9" t="str">
        <f>+VLOOKUP(A4,'[1]DISTRITOS A NIVEL NACIONAL'!$A$1:$IV$65536,6,0)</f>
        <v>(02)2154000 / (02)2154001 / (02)2154002 (02)2156314</v>
      </c>
      <c r="D4" s="5" t="str">
        <f>+VLOOKUP(A4,'[1]DISTRITOS A NIVEL NACIONAL'!$A$1:$IV$65536,7,0)</f>
        <v>DIRECTO</v>
      </c>
      <c r="E4" s="9" t="s">
        <v>136</v>
      </c>
      <c r="F4" s="5" t="s">
        <v>300</v>
      </c>
      <c r="G4" s="5" t="s">
        <v>18</v>
      </c>
      <c r="H4" s="32" t="s">
        <v>302</v>
      </c>
      <c r="I4" s="9" t="s">
        <v>301</v>
      </c>
      <c r="J4" s="15" t="s">
        <v>149</v>
      </c>
      <c r="K4" s="32">
        <v>262</v>
      </c>
      <c r="L4" s="15">
        <v>1</v>
      </c>
      <c r="M4" s="15"/>
      <c r="N4" s="15"/>
      <c r="O4" s="5">
        <v>2</v>
      </c>
      <c r="P4" s="74">
        <v>37.125400000000006</v>
      </c>
      <c r="Q4" s="110"/>
      <c r="R4" s="110"/>
    </row>
    <row r="5" spans="1:18" ht="46.8" customHeight="1" x14ac:dyDescent="0.3">
      <c r="A5" s="9" t="s">
        <v>135</v>
      </c>
      <c r="B5" s="9" t="s">
        <v>218</v>
      </c>
      <c r="C5" s="9" t="str">
        <f>+VLOOKUP(A5,'[1]DISTRITOS A NIVEL NACIONAL'!$A$1:$IV$65536,6,0)</f>
        <v>(02)2154000 / (02)2154001 / (02)2154002 (02)2156314</v>
      </c>
      <c r="D5" s="5" t="str">
        <f>+VLOOKUP(A5,'[1]DISTRITOS A NIVEL NACIONAL'!$A$1:$IV$65536,7,0)</f>
        <v>DIRECTO</v>
      </c>
      <c r="E5" s="9" t="s">
        <v>136</v>
      </c>
      <c r="F5" s="5" t="s">
        <v>137</v>
      </c>
      <c r="G5" s="5" t="s">
        <v>18</v>
      </c>
      <c r="H5" s="32" t="s">
        <v>303</v>
      </c>
      <c r="I5" s="9" t="s">
        <v>139</v>
      </c>
      <c r="J5" s="15" t="s">
        <v>149</v>
      </c>
      <c r="K5" s="32">
        <v>681</v>
      </c>
      <c r="L5" s="15"/>
      <c r="M5" s="15">
        <v>1</v>
      </c>
      <c r="N5" s="15"/>
      <c r="O5" s="5">
        <v>3</v>
      </c>
      <c r="P5" s="74">
        <v>96.497700000000009</v>
      </c>
      <c r="Q5" s="110"/>
      <c r="R5" s="110"/>
    </row>
    <row r="6" spans="1:18" ht="46.8" customHeight="1" x14ac:dyDescent="0.3">
      <c r="A6" s="9" t="s">
        <v>135</v>
      </c>
      <c r="B6" s="9" t="s">
        <v>218</v>
      </c>
      <c r="C6" s="9" t="str">
        <f>+VLOOKUP(A6,'[1]DISTRITOS A NIVEL NACIONAL'!$A$1:$IV$65536,6,0)</f>
        <v>(02)2154000 / (02)2154001 / (02)2154002 (02)2156314</v>
      </c>
      <c r="D6" s="5" t="str">
        <f>+VLOOKUP(A6,'[1]DISTRITOS A NIVEL NACIONAL'!$A$1:$IV$65536,7,0)</f>
        <v>DIRECTO</v>
      </c>
      <c r="E6" s="9" t="s">
        <v>136</v>
      </c>
      <c r="F6" s="5" t="s">
        <v>137</v>
      </c>
      <c r="G6" s="5" t="s">
        <v>18</v>
      </c>
      <c r="H6" s="32" t="s">
        <v>305</v>
      </c>
      <c r="I6" s="9" t="s">
        <v>304</v>
      </c>
      <c r="J6" s="15" t="s">
        <v>149</v>
      </c>
      <c r="K6" s="32">
        <v>146</v>
      </c>
      <c r="L6" s="15"/>
      <c r="M6" s="15">
        <v>1</v>
      </c>
      <c r="N6" s="15"/>
      <c r="O6" s="5">
        <v>1</v>
      </c>
      <c r="P6" s="74">
        <v>20.688200000000002</v>
      </c>
      <c r="Q6" s="110"/>
      <c r="R6" s="110"/>
    </row>
    <row r="7" spans="1:18" ht="46.8" customHeight="1" x14ac:dyDescent="0.3">
      <c r="A7" s="9" t="s">
        <v>135</v>
      </c>
      <c r="B7" s="9" t="s">
        <v>218</v>
      </c>
      <c r="C7" s="9" t="str">
        <f>+VLOOKUP(A7,'[1]DISTRITOS A NIVEL NACIONAL'!$A$1:$IV$65536,6,0)</f>
        <v>(02)2154000 / (02)2154001 / (02)2154002 (02)2156314</v>
      </c>
      <c r="D7" s="5" t="str">
        <f>+VLOOKUP(A7,'[1]DISTRITOS A NIVEL NACIONAL'!$A$1:$IV$65536,7,0)</f>
        <v>DIRECTO</v>
      </c>
      <c r="E7" s="9" t="s">
        <v>136</v>
      </c>
      <c r="F7" s="5" t="s">
        <v>140</v>
      </c>
      <c r="G7" s="5" t="s">
        <v>18</v>
      </c>
      <c r="H7" s="32" t="s">
        <v>306</v>
      </c>
      <c r="I7" s="9" t="s">
        <v>138</v>
      </c>
      <c r="J7" s="15" t="s">
        <v>149</v>
      </c>
      <c r="K7" s="32">
        <v>289</v>
      </c>
      <c r="L7" s="15"/>
      <c r="M7" s="15"/>
      <c r="N7" s="15">
        <v>1</v>
      </c>
      <c r="O7" s="5">
        <v>1</v>
      </c>
      <c r="P7" s="74">
        <v>40.951300000000003</v>
      </c>
      <c r="Q7" s="110"/>
      <c r="R7" s="110"/>
    </row>
    <row r="8" spans="1:18" ht="46.8" customHeight="1" x14ac:dyDescent="0.3">
      <c r="A8" s="9"/>
      <c r="E8" s="9"/>
      <c r="F8" s="9"/>
      <c r="G8" s="5"/>
      <c r="H8" s="32"/>
      <c r="I8" s="32"/>
      <c r="J8" s="15"/>
      <c r="K8" s="32"/>
      <c r="L8" s="15"/>
      <c r="M8" s="15"/>
      <c r="N8" s="15"/>
      <c r="O8" s="5"/>
      <c r="P8" s="74"/>
    </row>
    <row r="9" spans="1:18" ht="46.8" customHeight="1" x14ac:dyDescent="0.3">
      <c r="A9" s="9"/>
      <c r="B9" s="9"/>
      <c r="C9" s="9"/>
      <c r="D9" s="5"/>
      <c r="E9" s="9"/>
      <c r="F9" s="9"/>
      <c r="G9" s="9"/>
      <c r="H9" s="32"/>
      <c r="I9" s="32"/>
      <c r="J9" s="15"/>
      <c r="K9" s="32"/>
      <c r="L9" s="15"/>
      <c r="M9" s="15"/>
      <c r="N9" s="15"/>
      <c r="O9" s="5"/>
      <c r="P9" s="74"/>
    </row>
    <row r="10" spans="1:18" ht="46.8" customHeight="1" x14ac:dyDescent="0.3">
      <c r="A10" s="9"/>
      <c r="B10" s="9"/>
      <c r="C10" s="9"/>
      <c r="D10" s="5"/>
      <c r="E10" s="9"/>
      <c r="F10" s="9"/>
      <c r="G10" s="9"/>
      <c r="H10" s="32"/>
      <c r="I10" s="32"/>
      <c r="J10" s="15"/>
      <c r="K10" s="32"/>
      <c r="L10" s="15"/>
      <c r="M10" s="15"/>
      <c r="N10" s="15"/>
      <c r="O10" s="5"/>
      <c r="P10" s="74"/>
    </row>
    <row r="11" spans="1:18" ht="46.8" customHeight="1" x14ac:dyDescent="0.3">
      <c r="A11" s="9"/>
      <c r="B11" s="9"/>
      <c r="C11" s="9"/>
      <c r="D11" s="5"/>
      <c r="E11" s="9"/>
      <c r="F11" s="9"/>
      <c r="G11" s="9"/>
      <c r="H11" s="32"/>
      <c r="I11" s="32"/>
      <c r="J11" s="15"/>
      <c r="K11" s="32"/>
      <c r="L11" s="15"/>
      <c r="M11" s="15"/>
      <c r="N11" s="15"/>
      <c r="O11" s="5"/>
      <c r="P11" s="74"/>
    </row>
    <row r="12" spans="1:18" ht="46.8" customHeight="1" x14ac:dyDescent="0.3">
      <c r="A12" s="9"/>
      <c r="B12" s="9"/>
      <c r="C12" s="9"/>
      <c r="D12" s="5"/>
      <c r="E12" s="9"/>
      <c r="F12" s="9"/>
      <c r="G12" s="9"/>
      <c r="H12" s="32"/>
      <c r="I12" s="32"/>
      <c r="J12" s="15"/>
      <c r="K12" s="32"/>
      <c r="L12" s="15"/>
      <c r="M12" s="15"/>
      <c r="N12" s="15"/>
      <c r="O12" s="5"/>
      <c r="P12" s="74"/>
    </row>
    <row r="13" spans="1:18" ht="46.8" customHeight="1" x14ac:dyDescent="0.3">
      <c r="A13" s="9"/>
      <c r="B13" s="9"/>
      <c r="C13" s="9"/>
      <c r="D13" s="5"/>
      <c r="E13" s="9"/>
      <c r="F13" s="9"/>
      <c r="G13" s="9"/>
      <c r="H13" s="32"/>
      <c r="I13" s="32"/>
      <c r="J13" s="15"/>
      <c r="K13" s="32"/>
      <c r="L13" s="15"/>
      <c r="M13" s="15"/>
      <c r="N13" s="15"/>
      <c r="O13" s="5"/>
      <c r="P13" s="74"/>
    </row>
    <row r="14" spans="1:18" ht="46.8" customHeight="1" x14ac:dyDescent="0.3">
      <c r="A14" s="9"/>
      <c r="B14" s="9"/>
      <c r="C14" s="9"/>
      <c r="D14" s="5"/>
      <c r="E14" s="9"/>
      <c r="F14" s="9"/>
      <c r="G14" s="9"/>
      <c r="H14" s="32"/>
      <c r="I14" s="32"/>
      <c r="J14" s="15"/>
      <c r="K14" s="32"/>
      <c r="L14" s="15"/>
      <c r="M14" s="15"/>
      <c r="N14" s="15"/>
      <c r="O14" s="5"/>
      <c r="P14" s="74"/>
      <c r="Q14" s="110"/>
      <c r="R14" s="110"/>
    </row>
    <row r="15" spans="1:18" ht="46.8" customHeight="1" x14ac:dyDescent="0.3">
      <c r="A15" s="3"/>
      <c r="B15" s="3"/>
      <c r="C15" s="3"/>
      <c r="D15" s="5"/>
      <c r="E15" s="9"/>
      <c r="F15" s="9"/>
      <c r="G15" s="111"/>
      <c r="H15" s="69"/>
      <c r="I15" s="32"/>
      <c r="J15" s="15"/>
      <c r="K15" s="75"/>
      <c r="L15" s="5"/>
      <c r="M15" s="5"/>
      <c r="N15" s="5"/>
      <c r="O15" s="5"/>
      <c r="P15" s="74"/>
      <c r="Q15" s="110"/>
      <c r="R15" s="110"/>
    </row>
    <row r="16" spans="1:18" ht="46.8" customHeight="1" x14ac:dyDescent="0.3">
      <c r="A16" s="3"/>
      <c r="B16" s="3"/>
      <c r="C16" s="3"/>
      <c r="D16" s="5"/>
      <c r="E16" s="32"/>
      <c r="F16" s="9"/>
      <c r="G16" s="111"/>
      <c r="H16" s="69"/>
      <c r="I16" s="32"/>
      <c r="J16" s="15"/>
      <c r="K16" s="75"/>
      <c r="L16" s="15"/>
      <c r="M16" s="15"/>
      <c r="N16" s="15"/>
      <c r="O16" s="5"/>
      <c r="P16" s="74"/>
      <c r="Q16" s="110"/>
      <c r="R16" s="110"/>
    </row>
    <row r="17" spans="1:18" ht="46.8" customHeight="1" x14ac:dyDescent="0.3">
      <c r="A17" s="3"/>
      <c r="B17" s="3"/>
      <c r="C17" s="3"/>
      <c r="D17" s="5"/>
      <c r="E17" s="32"/>
      <c r="F17" s="9"/>
      <c r="G17" s="111"/>
      <c r="H17" s="69"/>
      <c r="I17" s="32"/>
      <c r="J17" s="15"/>
      <c r="K17" s="75"/>
      <c r="L17" s="15"/>
      <c r="M17" s="15"/>
      <c r="N17" s="15"/>
      <c r="O17" s="5"/>
      <c r="P17" s="74"/>
      <c r="Q17" s="110"/>
      <c r="R17" s="110"/>
    </row>
    <row r="18" spans="1:18" ht="46.8" customHeight="1" x14ac:dyDescent="0.3">
      <c r="A18" s="3"/>
      <c r="B18" s="3"/>
      <c r="C18" s="3"/>
      <c r="D18" s="5"/>
      <c r="E18" s="32"/>
      <c r="F18" s="9"/>
      <c r="G18" s="111"/>
      <c r="H18" s="69"/>
      <c r="I18" s="112"/>
      <c r="J18" s="15"/>
      <c r="K18" s="75"/>
      <c r="L18" s="15"/>
      <c r="M18" s="15"/>
      <c r="N18" s="15"/>
      <c r="O18" s="5"/>
      <c r="P18" s="74"/>
      <c r="Q18" s="110"/>
      <c r="R18" s="110"/>
    </row>
    <row r="19" spans="1:18" ht="46.8" customHeight="1" x14ac:dyDescent="0.3">
      <c r="A19" s="3"/>
      <c r="B19" s="3"/>
      <c r="C19" s="3"/>
      <c r="D19" s="5"/>
      <c r="E19" s="32"/>
      <c r="F19" s="9"/>
      <c r="G19" s="111"/>
      <c r="H19" s="69"/>
      <c r="I19" s="112"/>
      <c r="J19" s="15"/>
      <c r="K19" s="75"/>
      <c r="L19" s="15"/>
      <c r="M19" s="15"/>
      <c r="N19" s="15"/>
      <c r="O19" s="5"/>
      <c r="P19" s="74"/>
      <c r="Q19" s="110"/>
      <c r="R19" s="110"/>
    </row>
    <row r="20" spans="1:18" ht="46.8" customHeight="1" x14ac:dyDescent="0.3">
      <c r="A20" s="3"/>
      <c r="B20" s="3"/>
      <c r="C20" s="3"/>
      <c r="D20" s="5"/>
      <c r="E20" s="32"/>
      <c r="F20" s="9"/>
      <c r="G20" s="111"/>
      <c r="H20" s="69"/>
      <c r="I20" s="32"/>
      <c r="J20" s="15"/>
      <c r="K20" s="75"/>
      <c r="L20" s="15"/>
      <c r="M20" s="15"/>
      <c r="N20" s="15"/>
      <c r="O20" s="5"/>
      <c r="P20" s="74"/>
    </row>
    <row r="21" spans="1:18" ht="46.8" customHeight="1" x14ac:dyDescent="0.3">
      <c r="A21" s="3"/>
      <c r="B21" s="3"/>
      <c r="C21" s="3"/>
      <c r="D21" s="5"/>
      <c r="E21" s="32"/>
      <c r="F21" s="9"/>
      <c r="G21" s="111"/>
      <c r="H21" s="69"/>
      <c r="I21" s="32"/>
      <c r="J21" s="15"/>
      <c r="K21" s="75"/>
      <c r="L21" s="15"/>
      <c r="M21" s="15"/>
      <c r="N21" s="15"/>
      <c r="O21" s="5"/>
      <c r="P21" s="74"/>
    </row>
    <row r="22" spans="1:18" ht="46.8" customHeight="1" x14ac:dyDescent="0.3">
      <c r="A22" s="3"/>
      <c r="B22" s="3"/>
      <c r="C22" s="3"/>
      <c r="D22" s="5"/>
      <c r="E22" s="32"/>
      <c r="F22" s="9"/>
      <c r="G22" s="111"/>
      <c r="H22" s="69"/>
      <c r="I22" s="32"/>
      <c r="J22" s="15"/>
      <c r="K22" s="75"/>
      <c r="L22" s="15"/>
      <c r="M22" s="15"/>
      <c r="N22" s="15"/>
      <c r="O22" s="5"/>
      <c r="P22" s="74"/>
      <c r="Q22" s="110"/>
      <c r="R22" s="110"/>
    </row>
    <row r="23" spans="1:18" ht="46.8" customHeight="1" x14ac:dyDescent="0.3">
      <c r="A23" s="69"/>
      <c r="B23" s="3"/>
      <c r="C23" s="3"/>
      <c r="D23" s="5"/>
      <c r="E23" s="32"/>
      <c r="F23" s="9"/>
      <c r="G23" s="111"/>
      <c r="H23" s="69"/>
      <c r="I23" s="32"/>
      <c r="J23" s="15"/>
      <c r="K23" s="113"/>
      <c r="L23" s="15"/>
      <c r="M23" s="15"/>
      <c r="N23" s="15"/>
      <c r="O23" s="5"/>
      <c r="P23" s="74"/>
      <c r="Q23" s="110"/>
      <c r="R23" s="110"/>
    </row>
    <row r="24" spans="1:18" ht="46.8" customHeight="1" x14ac:dyDescent="0.3">
      <c r="A24" s="3"/>
      <c r="B24" s="3"/>
      <c r="C24" s="3"/>
      <c r="D24" s="5"/>
      <c r="E24" s="32"/>
      <c r="F24" s="9"/>
      <c r="G24" s="111"/>
      <c r="H24" s="69"/>
      <c r="I24" s="32"/>
      <c r="J24" s="15"/>
      <c r="K24" s="113"/>
      <c r="L24" s="15"/>
      <c r="M24" s="15"/>
      <c r="N24" s="15"/>
      <c r="O24" s="5"/>
      <c r="P24" s="74"/>
      <c r="Q24" s="110"/>
      <c r="R24" s="110"/>
    </row>
    <row r="25" spans="1:18" ht="46.8" customHeight="1" x14ac:dyDescent="0.3">
      <c r="A25" s="69"/>
      <c r="B25" s="3"/>
      <c r="C25" s="3"/>
      <c r="D25" s="5"/>
      <c r="E25" s="32"/>
      <c r="F25" s="9"/>
      <c r="G25" s="111"/>
      <c r="H25" s="69"/>
      <c r="I25" s="32"/>
      <c r="J25" s="15"/>
      <c r="K25" s="113"/>
      <c r="L25" s="15"/>
      <c r="M25" s="15"/>
      <c r="N25" s="15"/>
      <c r="O25" s="5"/>
      <c r="P25" s="74"/>
    </row>
    <row r="26" spans="1:18" ht="46.8" customHeight="1" x14ac:dyDescent="0.3">
      <c r="A26" s="3"/>
      <c r="B26" s="3"/>
      <c r="C26" s="3"/>
      <c r="D26" s="5"/>
      <c r="E26" s="32"/>
      <c r="F26" s="32"/>
      <c r="G26" s="111"/>
      <c r="H26" s="69"/>
      <c r="I26" s="32"/>
      <c r="J26" s="15"/>
      <c r="K26" s="113"/>
      <c r="L26" s="15"/>
      <c r="M26" s="15"/>
      <c r="N26" s="15"/>
      <c r="O26" s="5"/>
      <c r="P26" s="74"/>
    </row>
    <row r="27" spans="1:18" ht="46.8" customHeight="1" x14ac:dyDescent="0.3">
      <c r="A27" s="69"/>
      <c r="B27" s="3"/>
      <c r="C27" s="3"/>
      <c r="D27" s="5"/>
      <c r="E27" s="32"/>
      <c r="F27" s="9"/>
      <c r="G27" s="111"/>
      <c r="H27" s="69"/>
      <c r="I27" s="32"/>
      <c r="J27" s="15"/>
      <c r="K27" s="113"/>
      <c r="L27" s="15"/>
      <c r="M27" s="15"/>
      <c r="N27" s="15"/>
      <c r="O27" s="5"/>
      <c r="P27" s="74"/>
      <c r="Q27" s="110"/>
      <c r="R27" s="110"/>
    </row>
    <row r="28" spans="1:18" ht="46.8" customHeight="1" x14ac:dyDescent="0.3">
      <c r="A28" s="3"/>
      <c r="B28" s="3"/>
      <c r="C28" s="3"/>
      <c r="D28" s="5"/>
      <c r="E28" s="32"/>
      <c r="F28" s="32"/>
      <c r="G28" s="111"/>
      <c r="H28" s="69"/>
      <c r="I28" s="32"/>
      <c r="J28" s="15"/>
      <c r="K28" s="113"/>
      <c r="L28" s="15"/>
      <c r="M28" s="15"/>
      <c r="N28" s="15"/>
      <c r="O28" s="5"/>
      <c r="P28" s="74"/>
      <c r="Q28" s="110"/>
      <c r="R28" s="110"/>
    </row>
    <row r="29" spans="1:18" ht="46.8" customHeight="1" x14ac:dyDescent="0.3">
      <c r="A29" s="69"/>
      <c r="B29" s="3"/>
      <c r="C29" s="3"/>
      <c r="D29" s="5"/>
      <c r="E29" s="32"/>
      <c r="F29" s="9"/>
      <c r="G29" s="111"/>
      <c r="H29" s="69"/>
      <c r="I29" s="32"/>
      <c r="J29" s="15"/>
      <c r="K29" s="113"/>
      <c r="L29" s="15"/>
      <c r="M29" s="15"/>
      <c r="N29" s="15"/>
      <c r="O29" s="5"/>
      <c r="P29" s="74"/>
      <c r="Q29" s="110"/>
      <c r="R29" s="110"/>
    </row>
    <row r="30" spans="1:18" ht="46.8" customHeight="1" x14ac:dyDescent="0.3">
      <c r="A30" s="3"/>
      <c r="B30" s="3"/>
      <c r="C30" s="3"/>
      <c r="D30" s="5"/>
      <c r="E30" s="32"/>
      <c r="F30" s="9"/>
      <c r="G30" s="111"/>
      <c r="H30" s="69"/>
      <c r="I30" s="32"/>
      <c r="J30" s="15"/>
      <c r="K30" s="113"/>
      <c r="L30" s="15"/>
      <c r="M30" s="15"/>
      <c r="N30" s="15"/>
      <c r="O30" s="5"/>
      <c r="P30" s="74"/>
      <c r="Q30" s="110"/>
      <c r="R30" s="110"/>
    </row>
    <row r="31" spans="1:18" ht="46.8" customHeight="1" x14ac:dyDescent="0.3">
      <c r="A31" s="69"/>
      <c r="B31" s="3"/>
      <c r="C31" s="3"/>
      <c r="D31" s="5"/>
      <c r="E31" s="32"/>
      <c r="F31" s="32"/>
      <c r="G31" s="111"/>
      <c r="H31" s="69"/>
      <c r="I31" s="32"/>
      <c r="J31" s="15"/>
      <c r="K31" s="113"/>
      <c r="L31" s="15"/>
      <c r="M31" s="15"/>
      <c r="N31" s="15"/>
      <c r="O31" s="5"/>
      <c r="P31" s="74"/>
      <c r="Q31" s="110"/>
      <c r="R31" s="110"/>
    </row>
    <row r="32" spans="1:18" ht="46.8" customHeight="1" x14ac:dyDescent="0.3">
      <c r="A32" s="3"/>
      <c r="B32" s="3"/>
      <c r="C32" s="3"/>
      <c r="D32" s="5"/>
      <c r="E32" s="32"/>
      <c r="F32" s="32"/>
      <c r="G32" s="111"/>
      <c r="H32" s="69"/>
      <c r="I32" s="32"/>
      <c r="J32" s="15"/>
      <c r="K32" s="113"/>
      <c r="L32" s="15"/>
      <c r="M32" s="15"/>
      <c r="N32" s="15"/>
      <c r="O32" s="5"/>
      <c r="P32" s="74"/>
      <c r="Q32" s="110"/>
      <c r="R32" s="110"/>
    </row>
    <row r="33" spans="1:18" ht="46.8" customHeight="1" x14ac:dyDescent="0.3">
      <c r="A33" s="69"/>
      <c r="B33" s="3"/>
      <c r="C33" s="3"/>
      <c r="D33" s="5"/>
      <c r="E33" s="32"/>
      <c r="F33" s="9"/>
      <c r="G33" s="111"/>
      <c r="H33" s="69"/>
      <c r="I33" s="32"/>
      <c r="J33" s="15"/>
      <c r="K33" s="113"/>
      <c r="L33" s="15"/>
      <c r="M33" s="15"/>
      <c r="N33" s="15"/>
      <c r="O33" s="5"/>
      <c r="P33" s="74"/>
      <c r="Q33" s="110"/>
      <c r="R33" s="110"/>
    </row>
    <row r="34" spans="1:18" ht="46.8" customHeight="1" x14ac:dyDescent="0.3">
      <c r="A34" s="9"/>
      <c r="B34" s="9"/>
      <c r="C34" s="9"/>
      <c r="D34" s="5"/>
      <c r="E34" s="9"/>
      <c r="F34" s="9"/>
      <c r="G34" s="9"/>
      <c r="H34" s="9"/>
      <c r="I34" s="9"/>
      <c r="J34" s="15"/>
      <c r="K34" s="9"/>
      <c r="L34" s="5"/>
      <c r="M34" s="5"/>
      <c r="N34" s="5"/>
      <c r="O34" s="5"/>
      <c r="P34" s="74"/>
      <c r="Q34" s="110"/>
      <c r="R34" s="110"/>
    </row>
    <row r="35" spans="1:18" ht="46.8" customHeight="1" x14ac:dyDescent="0.3">
      <c r="A35" s="32"/>
      <c r="B35" s="9"/>
      <c r="C35" s="9"/>
      <c r="D35" s="5"/>
      <c r="E35" s="32"/>
      <c r="F35" s="32"/>
      <c r="G35" s="9"/>
      <c r="H35" s="32"/>
      <c r="I35" s="32"/>
      <c r="J35" s="15"/>
      <c r="K35" s="32"/>
      <c r="L35" s="15"/>
      <c r="M35" s="15"/>
      <c r="N35" s="15"/>
      <c r="O35" s="5"/>
      <c r="P35" s="74"/>
      <c r="Q35" s="110"/>
      <c r="R35" s="110"/>
    </row>
    <row r="36" spans="1:18" ht="46.8" customHeight="1" x14ac:dyDescent="0.3">
      <c r="A36" s="32"/>
      <c r="B36" s="9"/>
      <c r="C36" s="9"/>
      <c r="D36" s="5"/>
      <c r="E36" s="32"/>
      <c r="F36" s="32"/>
      <c r="G36" s="32"/>
      <c r="H36" s="32"/>
      <c r="I36" s="32"/>
      <c r="J36" s="15"/>
      <c r="K36" s="32"/>
      <c r="L36" s="15"/>
      <c r="M36" s="15"/>
      <c r="N36" s="15"/>
      <c r="O36" s="5"/>
      <c r="P36" s="74"/>
    </row>
    <row r="37" spans="1:18" ht="46.8" customHeight="1" x14ac:dyDescent="0.3">
      <c r="A37" s="32"/>
      <c r="B37" s="9"/>
      <c r="C37" s="9"/>
      <c r="D37" s="5"/>
      <c r="E37" s="32"/>
      <c r="F37" s="32"/>
      <c r="G37" s="32"/>
      <c r="H37" s="32"/>
      <c r="I37" s="32"/>
      <c r="J37" s="15"/>
      <c r="K37" s="32"/>
      <c r="L37" s="15"/>
      <c r="M37" s="15"/>
      <c r="N37" s="15"/>
      <c r="O37" s="5"/>
      <c r="P37" s="74"/>
      <c r="Q37" s="110"/>
      <c r="R37" s="110"/>
    </row>
    <row r="38" spans="1:18" ht="46.8" customHeight="1" x14ac:dyDescent="0.3">
      <c r="A38" s="32"/>
      <c r="B38" s="9"/>
      <c r="C38" s="9"/>
      <c r="D38" s="5"/>
      <c r="E38" s="32"/>
      <c r="F38" s="32"/>
      <c r="G38" s="32"/>
      <c r="H38" s="32"/>
      <c r="I38" s="32"/>
      <c r="J38" s="15"/>
      <c r="K38" s="32"/>
      <c r="L38" s="15"/>
      <c r="M38" s="15"/>
      <c r="N38" s="15"/>
      <c r="O38" s="5"/>
      <c r="P38" s="74"/>
      <c r="Q38" s="110"/>
      <c r="R38" s="110"/>
    </row>
    <row r="39" spans="1:18" ht="46.8" customHeight="1" x14ac:dyDescent="0.3">
      <c r="A39" s="3"/>
      <c r="B39" s="3"/>
      <c r="C39" s="3"/>
      <c r="D39" s="5"/>
      <c r="E39" s="9"/>
      <c r="F39" s="114"/>
      <c r="G39" s="5"/>
      <c r="H39" s="9"/>
      <c r="I39" s="114"/>
      <c r="J39" s="115"/>
      <c r="K39" s="116"/>
      <c r="L39" s="5"/>
      <c r="M39" s="5"/>
      <c r="N39" s="5"/>
      <c r="O39" s="5"/>
      <c r="P39" s="74"/>
    </row>
    <row r="40" spans="1:18" ht="46.8" customHeight="1" x14ac:dyDescent="0.3">
      <c r="A40" s="3"/>
      <c r="B40" s="3"/>
      <c r="C40" s="3"/>
      <c r="D40" s="5"/>
      <c r="E40" s="9"/>
      <c r="F40" s="114"/>
      <c r="G40" s="5"/>
      <c r="H40" s="9"/>
      <c r="I40" s="114"/>
      <c r="J40" s="115"/>
      <c r="K40" s="116"/>
      <c r="L40" s="5"/>
      <c r="M40" s="5"/>
      <c r="N40" s="5"/>
      <c r="O40" s="5"/>
      <c r="P40" s="74"/>
    </row>
    <row r="41" spans="1:18" ht="46.8" customHeight="1" x14ac:dyDescent="0.3">
      <c r="A41" s="3"/>
      <c r="B41" s="3"/>
      <c r="C41" s="3"/>
      <c r="D41" s="5"/>
      <c r="E41" s="9"/>
      <c r="F41" s="114"/>
      <c r="G41" s="5"/>
      <c r="H41" s="9"/>
      <c r="I41" s="114"/>
      <c r="J41" s="115"/>
      <c r="K41" s="117"/>
      <c r="L41" s="5"/>
      <c r="M41" s="5"/>
      <c r="N41" s="5"/>
      <c r="O41" s="5"/>
      <c r="P41" s="74"/>
    </row>
    <row r="42" spans="1:18" ht="46.8" customHeight="1" x14ac:dyDescent="0.3">
      <c r="A42" s="3"/>
      <c r="B42" s="3"/>
      <c r="C42" s="3"/>
      <c r="D42" s="5"/>
      <c r="E42" s="9"/>
      <c r="F42" s="114"/>
      <c r="G42" s="5"/>
      <c r="H42" s="9"/>
      <c r="I42" s="114"/>
      <c r="J42" s="115"/>
      <c r="K42" s="117"/>
      <c r="L42" s="5"/>
      <c r="M42" s="5"/>
      <c r="N42" s="5"/>
      <c r="O42" s="5"/>
      <c r="P42" s="74"/>
    </row>
    <row r="43" spans="1:18" ht="46.8" customHeight="1" x14ac:dyDescent="0.3">
      <c r="A43" s="3"/>
      <c r="B43" s="3"/>
      <c r="C43" s="3"/>
      <c r="D43" s="5"/>
      <c r="E43" s="9"/>
      <c r="F43" s="114"/>
      <c r="G43" s="5"/>
      <c r="H43" s="9"/>
      <c r="I43" s="114"/>
      <c r="J43" s="115"/>
      <c r="K43" s="117"/>
      <c r="L43" s="5"/>
      <c r="M43" s="5"/>
      <c r="N43" s="5"/>
      <c r="O43" s="5"/>
      <c r="P43" s="74"/>
    </row>
    <row r="44" spans="1:18" ht="46.8" customHeight="1" x14ac:dyDescent="0.3">
      <c r="A44" s="3"/>
      <c r="B44" s="3"/>
      <c r="C44" s="3"/>
      <c r="D44" s="5"/>
      <c r="E44" s="9"/>
      <c r="F44" s="114"/>
      <c r="G44" s="5"/>
      <c r="H44" s="9"/>
      <c r="I44" s="114"/>
      <c r="J44" s="15"/>
      <c r="K44" s="117"/>
      <c r="L44" s="5"/>
      <c r="M44" s="5"/>
      <c r="N44" s="5"/>
      <c r="O44" s="5"/>
      <c r="P44" s="74"/>
      <c r="Q44" s="110"/>
      <c r="R44" s="110"/>
    </row>
    <row r="45" spans="1:18" ht="46.8" customHeight="1" x14ac:dyDescent="0.3">
      <c r="A45" s="3"/>
      <c r="B45" s="3"/>
      <c r="C45" s="3"/>
      <c r="D45" s="5"/>
      <c r="E45" s="9"/>
      <c r="F45" s="114"/>
      <c r="G45" s="5"/>
      <c r="H45" s="9"/>
      <c r="I45" s="114"/>
      <c r="J45" s="115"/>
      <c r="K45" s="117"/>
      <c r="L45" s="5"/>
      <c r="M45" s="5"/>
      <c r="N45" s="5"/>
      <c r="O45" s="5"/>
      <c r="P45" s="74"/>
    </row>
    <row r="46" spans="1:18" ht="46.8" customHeight="1" x14ac:dyDescent="0.3">
      <c r="A46" s="3"/>
      <c r="B46" s="3"/>
      <c r="C46" s="3"/>
      <c r="D46" s="5"/>
      <c r="E46" s="9"/>
      <c r="F46" s="114"/>
      <c r="G46" s="5"/>
      <c r="H46" s="9"/>
      <c r="I46" s="114"/>
      <c r="J46" s="115"/>
      <c r="K46" s="117"/>
      <c r="L46" s="5"/>
      <c r="M46" s="5"/>
      <c r="N46" s="5"/>
      <c r="O46" s="5"/>
      <c r="P46" s="74"/>
    </row>
    <row r="47" spans="1:18" ht="46.8" customHeight="1" x14ac:dyDescent="0.3">
      <c r="A47" s="3"/>
      <c r="B47" s="3"/>
      <c r="C47" s="3"/>
      <c r="D47" s="5"/>
      <c r="E47" s="9"/>
      <c r="F47" s="114"/>
      <c r="G47" s="5"/>
      <c r="H47" s="9"/>
      <c r="I47" s="114"/>
      <c r="J47" s="115"/>
      <c r="K47" s="117"/>
      <c r="L47" s="5"/>
      <c r="M47" s="5"/>
      <c r="N47" s="5"/>
      <c r="O47" s="5"/>
      <c r="P47" s="74"/>
    </row>
    <row r="48" spans="1:18" ht="46.8" customHeight="1" x14ac:dyDescent="0.3">
      <c r="A48" s="3"/>
      <c r="B48" s="3"/>
      <c r="C48" s="3"/>
      <c r="D48" s="5"/>
      <c r="E48" s="9"/>
      <c r="F48" s="114"/>
      <c r="G48" s="5"/>
      <c r="H48" s="9"/>
      <c r="I48" s="114"/>
      <c r="J48" s="15"/>
      <c r="K48" s="117"/>
      <c r="L48" s="5"/>
      <c r="M48" s="5"/>
      <c r="N48" s="5"/>
      <c r="O48" s="5"/>
      <c r="P48" s="74"/>
      <c r="Q48" s="110"/>
      <c r="R48" s="110"/>
    </row>
    <row r="49" spans="1:18" ht="46.8" customHeight="1" x14ac:dyDescent="0.3">
      <c r="A49" s="3"/>
      <c r="B49" s="3"/>
      <c r="C49" s="3"/>
      <c r="D49" s="5"/>
      <c r="E49" s="9"/>
      <c r="F49" s="114"/>
      <c r="G49" s="5"/>
      <c r="H49" s="9"/>
      <c r="I49" s="114"/>
      <c r="J49" s="115"/>
      <c r="K49" s="117"/>
      <c r="L49" s="5"/>
      <c r="M49" s="5"/>
      <c r="N49" s="5"/>
      <c r="O49" s="5"/>
      <c r="P49" s="74"/>
    </row>
    <row r="50" spans="1:18" ht="46.8" customHeight="1" x14ac:dyDescent="0.3">
      <c r="A50" s="3"/>
      <c r="B50" s="3"/>
      <c r="C50" s="3"/>
      <c r="D50" s="5"/>
      <c r="E50" s="9"/>
      <c r="F50" s="114"/>
      <c r="G50" s="5"/>
      <c r="H50" s="9"/>
      <c r="I50" s="114"/>
      <c r="J50" s="15"/>
      <c r="K50" s="117"/>
      <c r="L50" s="5"/>
      <c r="M50" s="5"/>
      <c r="N50" s="5"/>
      <c r="O50" s="15"/>
      <c r="P50" s="74"/>
      <c r="Q50" s="110"/>
      <c r="R50" s="110"/>
    </row>
    <row r="51" spans="1:18" ht="46.8" customHeight="1" x14ac:dyDescent="0.3">
      <c r="A51" s="3"/>
      <c r="B51" s="3"/>
      <c r="C51" s="3"/>
      <c r="D51" s="5"/>
      <c r="E51" s="9"/>
      <c r="F51" s="114"/>
      <c r="G51" s="5"/>
      <c r="H51" s="9"/>
      <c r="I51" s="114"/>
      <c r="J51" s="15"/>
      <c r="K51" s="117"/>
      <c r="L51" s="5"/>
      <c r="M51" s="5"/>
      <c r="N51" s="5"/>
      <c r="O51" s="5"/>
      <c r="P51" s="74"/>
      <c r="Q51" s="110"/>
      <c r="R51" s="110"/>
    </row>
    <row r="52" spans="1:18" ht="46.8" customHeight="1" x14ac:dyDescent="0.3">
      <c r="A52" s="3"/>
      <c r="B52" s="3"/>
      <c r="C52" s="3"/>
      <c r="D52" s="5"/>
      <c r="E52" s="9"/>
      <c r="F52" s="114"/>
      <c r="G52" s="5"/>
      <c r="H52" s="9"/>
      <c r="I52" s="114"/>
      <c r="J52" s="115"/>
      <c r="K52" s="117"/>
      <c r="L52" s="5"/>
      <c r="M52" s="5"/>
      <c r="N52" s="5"/>
      <c r="O52" s="5"/>
      <c r="P52" s="74"/>
    </row>
    <row r="53" spans="1:18" ht="46.8" customHeight="1" x14ac:dyDescent="0.3">
      <c r="A53" s="200"/>
      <c r="B53" s="72"/>
      <c r="C53" s="183"/>
      <c r="D53" s="188"/>
      <c r="E53" s="198"/>
      <c r="F53" s="200"/>
      <c r="G53" s="111"/>
      <c r="H53" s="200"/>
      <c r="I53" s="198"/>
      <c r="J53" s="198"/>
      <c r="K53" s="196"/>
      <c r="L53" s="198"/>
      <c r="M53" s="198"/>
      <c r="N53" s="198"/>
      <c r="O53" s="198"/>
      <c r="P53" s="74"/>
      <c r="Q53" s="110"/>
      <c r="R53" s="110"/>
    </row>
    <row r="54" spans="1:18" ht="46.8" customHeight="1" x14ac:dyDescent="0.3">
      <c r="A54" s="201"/>
      <c r="B54" s="72"/>
      <c r="C54" s="189"/>
      <c r="D54" s="191"/>
      <c r="E54" s="199"/>
      <c r="F54" s="201"/>
      <c r="G54" s="111"/>
      <c r="H54" s="201"/>
      <c r="I54" s="199"/>
      <c r="J54" s="199"/>
      <c r="K54" s="197"/>
      <c r="L54" s="199"/>
      <c r="M54" s="199"/>
      <c r="N54" s="199"/>
      <c r="O54" s="199"/>
      <c r="P54" s="74"/>
    </row>
    <row r="55" spans="1:18" ht="46.8" customHeight="1" x14ac:dyDescent="0.3">
      <c r="A55" s="3"/>
      <c r="B55" s="72"/>
      <c r="C55" s="183"/>
      <c r="D55" s="188"/>
      <c r="E55" s="5"/>
      <c r="F55" s="3"/>
      <c r="G55" s="111"/>
      <c r="H55" s="3"/>
      <c r="I55" s="3"/>
      <c r="J55" s="5"/>
      <c r="K55" s="75"/>
      <c r="L55" s="5"/>
      <c r="M55" s="5"/>
      <c r="N55" s="5"/>
      <c r="O55" s="5"/>
      <c r="P55" s="74"/>
      <c r="Q55" s="110"/>
      <c r="R55" s="110"/>
    </row>
    <row r="56" spans="1:18" ht="46.8" customHeight="1" x14ac:dyDescent="0.3">
      <c r="A56" s="3"/>
      <c r="B56" s="72"/>
      <c r="C56" s="183"/>
      <c r="D56" s="188"/>
      <c r="E56" s="5"/>
      <c r="F56" s="3"/>
      <c r="G56" s="111"/>
      <c r="H56" s="73"/>
      <c r="I56" s="3"/>
      <c r="J56" s="5"/>
      <c r="K56" s="75"/>
      <c r="L56" s="5"/>
      <c r="M56" s="5"/>
      <c r="N56" s="5"/>
      <c r="O56" s="5"/>
      <c r="P56" s="74"/>
      <c r="Q56" s="110"/>
      <c r="R56" s="110"/>
    </row>
    <row r="57" spans="1:18" ht="46.8" customHeight="1" x14ac:dyDescent="0.3">
      <c r="A57" s="200"/>
      <c r="B57" s="72"/>
      <c r="C57" s="183"/>
      <c r="D57" s="188"/>
      <c r="E57" s="198"/>
      <c r="F57" s="200"/>
      <c r="G57" s="111"/>
      <c r="H57" s="200"/>
      <c r="I57" s="3"/>
      <c r="J57" s="198"/>
      <c r="K57" s="75"/>
      <c r="L57" s="5"/>
      <c r="M57" s="5"/>
      <c r="N57" s="5"/>
      <c r="O57" s="5"/>
      <c r="P57" s="74"/>
    </row>
    <row r="58" spans="1:18" ht="46.8" customHeight="1" x14ac:dyDescent="0.3">
      <c r="A58" s="201"/>
      <c r="B58" s="72"/>
      <c r="C58" s="189"/>
      <c r="D58" s="191"/>
      <c r="E58" s="199"/>
      <c r="F58" s="201"/>
      <c r="G58" s="111"/>
      <c r="H58" s="201"/>
      <c r="I58" s="3"/>
      <c r="J58" s="199"/>
      <c r="K58" s="118"/>
      <c r="L58" s="5"/>
      <c r="M58" s="5"/>
      <c r="N58" s="5"/>
      <c r="O58" s="5"/>
      <c r="P58" s="74"/>
    </row>
    <row r="59" spans="1:18" ht="46.8" customHeight="1" x14ac:dyDescent="0.3">
      <c r="A59" s="200"/>
      <c r="B59" s="72"/>
      <c r="C59" s="183"/>
      <c r="D59" s="188"/>
      <c r="E59" s="198"/>
      <c r="F59" s="200"/>
      <c r="G59" s="111"/>
      <c r="H59" s="200"/>
      <c r="I59" s="200"/>
      <c r="J59" s="198"/>
      <c r="K59" s="196"/>
      <c r="L59" s="5"/>
      <c r="M59" s="5"/>
      <c r="N59" s="5"/>
      <c r="O59" s="5"/>
      <c r="P59" s="74"/>
      <c r="Q59" s="110"/>
      <c r="R59" s="110"/>
    </row>
    <row r="60" spans="1:18" ht="46.8" customHeight="1" x14ac:dyDescent="0.3">
      <c r="A60" s="201"/>
      <c r="B60" s="72"/>
      <c r="C60" s="189"/>
      <c r="D60" s="191"/>
      <c r="E60" s="199"/>
      <c r="F60" s="201"/>
      <c r="G60" s="111"/>
      <c r="H60" s="201"/>
      <c r="I60" s="201"/>
      <c r="J60" s="199"/>
      <c r="K60" s="197"/>
      <c r="L60" s="5"/>
      <c r="M60" s="5"/>
      <c r="N60" s="5"/>
      <c r="O60" s="5"/>
      <c r="P60" s="74"/>
    </row>
    <row r="61" spans="1:18" ht="46.8" customHeight="1" x14ac:dyDescent="0.3">
      <c r="A61" s="3"/>
      <c r="B61" s="72"/>
      <c r="C61" s="183"/>
      <c r="D61" s="188"/>
      <c r="E61" s="5"/>
      <c r="F61" s="3"/>
      <c r="G61" s="111"/>
      <c r="H61" s="69"/>
      <c r="I61" s="3"/>
      <c r="J61" s="5"/>
      <c r="K61" s="75"/>
      <c r="L61" s="5"/>
      <c r="M61" s="5"/>
      <c r="N61" s="5"/>
      <c r="O61" s="5"/>
      <c r="P61" s="74"/>
    </row>
    <row r="62" spans="1:18" ht="46.8" customHeight="1" x14ac:dyDescent="0.3">
      <c r="A62" s="3"/>
      <c r="B62" s="72"/>
      <c r="C62" s="183"/>
      <c r="D62" s="188"/>
      <c r="E62" s="5"/>
      <c r="F62" s="3"/>
      <c r="G62" s="111"/>
      <c r="H62" s="3"/>
      <c r="I62" s="72"/>
      <c r="J62" s="5"/>
      <c r="K62" s="75"/>
      <c r="L62" s="5"/>
      <c r="M62" s="5"/>
      <c r="N62" s="5"/>
      <c r="O62" s="5"/>
      <c r="P62" s="74"/>
      <c r="Q62" s="110"/>
      <c r="R62" s="110"/>
    </row>
    <row r="63" spans="1:18" ht="46.8" customHeight="1" x14ac:dyDescent="0.3">
      <c r="A63" s="200"/>
      <c r="B63" s="72"/>
      <c r="C63" s="183"/>
      <c r="D63" s="188"/>
      <c r="E63" s="198"/>
      <c r="F63" s="200"/>
      <c r="G63" s="111"/>
      <c r="H63" s="200"/>
      <c r="I63" s="3"/>
      <c r="J63" s="198"/>
      <c r="K63" s="196"/>
      <c r="L63" s="5"/>
      <c r="M63" s="5"/>
      <c r="N63" s="5"/>
      <c r="O63" s="5"/>
      <c r="P63" s="74"/>
      <c r="Q63" s="110"/>
      <c r="R63" s="110"/>
    </row>
    <row r="64" spans="1:18" ht="46.8" customHeight="1" x14ac:dyDescent="0.3">
      <c r="A64" s="201"/>
      <c r="B64" s="72"/>
      <c r="C64" s="189"/>
      <c r="D64" s="191"/>
      <c r="E64" s="199"/>
      <c r="F64" s="201"/>
      <c r="G64" s="111"/>
      <c r="H64" s="201"/>
      <c r="I64" s="3"/>
      <c r="J64" s="199"/>
      <c r="K64" s="197"/>
      <c r="L64" s="5"/>
      <c r="M64" s="5"/>
      <c r="N64" s="5"/>
      <c r="O64" s="15"/>
      <c r="P64" s="74"/>
    </row>
    <row r="65" spans="1:18" ht="46.8" customHeight="1" x14ac:dyDescent="0.3">
      <c r="A65" s="3"/>
      <c r="B65" s="72"/>
      <c r="C65" s="183"/>
      <c r="D65" s="188"/>
      <c r="E65" s="5"/>
      <c r="F65" s="3"/>
      <c r="G65" s="111"/>
      <c r="H65" s="3"/>
      <c r="I65" s="3"/>
      <c r="J65" s="5"/>
      <c r="K65" s="75"/>
      <c r="L65" s="5"/>
      <c r="M65" s="5"/>
      <c r="N65" s="5"/>
      <c r="O65" s="15"/>
      <c r="P65" s="74"/>
    </row>
    <row r="66" spans="1:18" ht="46.8" customHeight="1" x14ac:dyDescent="0.3">
      <c r="A66" s="3"/>
      <c r="B66" s="72"/>
      <c r="C66" s="183"/>
      <c r="D66" s="188"/>
      <c r="E66" s="5"/>
      <c r="F66" s="3"/>
      <c r="G66" s="111"/>
      <c r="H66" s="3"/>
      <c r="I66" s="3"/>
      <c r="J66" s="5"/>
      <c r="K66" s="75"/>
      <c r="L66" s="5"/>
      <c r="M66" s="5"/>
      <c r="N66" s="5"/>
      <c r="O66" s="15"/>
      <c r="P66" s="74"/>
    </row>
    <row r="67" spans="1:18" ht="46.8" customHeight="1" x14ac:dyDescent="0.3">
      <c r="A67" s="3"/>
      <c r="B67" s="72"/>
      <c r="C67" s="183"/>
      <c r="D67" s="188"/>
      <c r="E67" s="5"/>
      <c r="F67" s="3"/>
      <c r="G67" s="111"/>
      <c r="H67" s="3"/>
      <c r="I67" s="3"/>
      <c r="J67" s="5"/>
      <c r="K67" s="75"/>
      <c r="L67" s="5"/>
      <c r="M67" s="5"/>
      <c r="N67" s="5"/>
      <c r="O67" s="15"/>
      <c r="P67" s="74"/>
    </row>
    <row r="68" spans="1:18" ht="46.8" customHeight="1" x14ac:dyDescent="0.3">
      <c r="A68" s="3"/>
      <c r="B68" s="72"/>
      <c r="C68" s="183"/>
      <c r="D68" s="188"/>
      <c r="E68" s="5"/>
      <c r="F68" s="3"/>
      <c r="G68" s="111"/>
      <c r="H68" s="3"/>
      <c r="I68" s="3"/>
      <c r="J68" s="5"/>
      <c r="K68" s="75"/>
      <c r="L68" s="5"/>
      <c r="M68" s="5"/>
      <c r="N68" s="5"/>
      <c r="O68" s="15"/>
      <c r="P68" s="74"/>
    </row>
    <row r="69" spans="1:18" ht="46.8" customHeight="1" x14ac:dyDescent="0.3">
      <c r="A69" s="3"/>
      <c r="B69" s="72"/>
      <c r="C69" s="183"/>
      <c r="D69" s="188"/>
      <c r="E69" s="5"/>
      <c r="F69" s="3"/>
      <c r="G69" s="111"/>
      <c r="H69" s="3"/>
      <c r="I69" s="3"/>
      <c r="J69" s="5"/>
      <c r="K69" s="75"/>
      <c r="L69" s="5"/>
      <c r="M69" s="5"/>
      <c r="N69" s="5"/>
      <c r="O69" s="15"/>
      <c r="P69" s="74"/>
    </row>
    <row r="70" spans="1:18" ht="46.8" customHeight="1" x14ac:dyDescent="0.3">
      <c r="A70" s="3"/>
      <c r="B70" s="72"/>
      <c r="C70" s="183"/>
      <c r="D70" s="188"/>
      <c r="E70" s="5"/>
      <c r="F70" s="3"/>
      <c r="G70" s="111"/>
      <c r="H70" s="3"/>
      <c r="I70" s="3"/>
      <c r="J70" s="5"/>
      <c r="K70" s="75"/>
      <c r="L70" s="5"/>
      <c r="M70" s="5"/>
      <c r="N70" s="5"/>
      <c r="O70" s="15"/>
      <c r="P70" s="74"/>
    </row>
    <row r="71" spans="1:18" ht="46.8" customHeight="1" x14ac:dyDescent="0.3">
      <c r="A71" s="3"/>
      <c r="B71" s="72"/>
      <c r="C71" s="183"/>
      <c r="D71" s="188"/>
      <c r="E71" s="5"/>
      <c r="F71" s="3"/>
      <c r="G71" s="111"/>
      <c r="H71" s="72"/>
      <c r="I71" s="3"/>
      <c r="J71" s="5"/>
      <c r="K71" s="75"/>
      <c r="L71" s="5"/>
      <c r="M71" s="5"/>
      <c r="N71" s="5"/>
      <c r="O71" s="15"/>
      <c r="P71" s="74"/>
    </row>
    <row r="72" spans="1:18" ht="46.8" customHeight="1" x14ac:dyDescent="0.3">
      <c r="A72" s="3"/>
      <c r="B72" s="72"/>
      <c r="C72" s="183"/>
      <c r="D72" s="188"/>
      <c r="E72" s="5"/>
      <c r="F72" s="3"/>
      <c r="G72" s="111"/>
      <c r="H72" s="3"/>
      <c r="I72" s="3"/>
      <c r="J72" s="5"/>
      <c r="K72" s="75"/>
      <c r="L72" s="5"/>
      <c r="M72" s="5"/>
      <c r="N72" s="5"/>
      <c r="O72" s="15"/>
      <c r="P72" s="74"/>
    </row>
    <row r="73" spans="1:18" ht="46.8" customHeight="1" x14ac:dyDescent="0.3">
      <c r="A73" s="3"/>
      <c r="B73" s="72"/>
      <c r="C73" s="183"/>
      <c r="D73" s="188"/>
      <c r="E73" s="5"/>
      <c r="F73" s="3"/>
      <c r="G73" s="111"/>
      <c r="H73" s="3"/>
      <c r="I73" s="3"/>
      <c r="J73" s="5"/>
      <c r="K73" s="75"/>
      <c r="L73" s="5"/>
      <c r="M73" s="5"/>
      <c r="N73" s="5"/>
      <c r="O73" s="15"/>
      <c r="P73" s="74"/>
    </row>
    <row r="74" spans="1:18" ht="46.8" customHeight="1" x14ac:dyDescent="0.3">
      <c r="A74" s="3"/>
      <c r="B74" s="72"/>
      <c r="C74" s="183"/>
      <c r="D74" s="188"/>
      <c r="E74" s="5"/>
      <c r="F74" s="3"/>
      <c r="G74" s="111"/>
      <c r="H74" s="3"/>
      <c r="I74" s="3"/>
      <c r="J74" s="5"/>
      <c r="K74" s="75"/>
      <c r="L74" s="5"/>
      <c r="M74" s="5"/>
      <c r="N74" s="5"/>
      <c r="O74" s="15"/>
      <c r="P74" s="74"/>
      <c r="Q74" s="110"/>
      <c r="R74" s="110"/>
    </row>
    <row r="75" spans="1:18" ht="46.8" customHeight="1" x14ac:dyDescent="0.3">
      <c r="A75" s="3"/>
      <c r="B75" s="72"/>
      <c r="C75" s="183"/>
      <c r="D75" s="188"/>
      <c r="E75" s="5"/>
      <c r="F75" s="3"/>
      <c r="G75" s="111"/>
      <c r="H75" s="3"/>
      <c r="I75" s="3"/>
      <c r="J75" s="5"/>
      <c r="K75" s="75"/>
      <c r="L75" s="5"/>
      <c r="M75" s="5"/>
      <c r="N75" s="5"/>
      <c r="O75" s="15"/>
      <c r="P75" s="74"/>
      <c r="Q75" s="110"/>
      <c r="R75" s="110"/>
    </row>
    <row r="76" spans="1:18" ht="46.8" customHeight="1" x14ac:dyDescent="0.3">
      <c r="A76" s="3"/>
      <c r="B76" s="72"/>
      <c r="C76" s="183"/>
      <c r="D76" s="188"/>
      <c r="E76" s="5"/>
      <c r="F76" s="3"/>
      <c r="G76" s="111"/>
      <c r="H76" s="3"/>
      <c r="I76" s="3"/>
      <c r="J76" s="5"/>
      <c r="K76" s="75"/>
      <c r="L76" s="5"/>
      <c r="M76" s="5"/>
      <c r="N76" s="5"/>
      <c r="O76" s="15"/>
      <c r="P76" s="74"/>
      <c r="Q76" s="110"/>
      <c r="R76" s="110"/>
    </row>
    <row r="77" spans="1:18" ht="46.8" customHeight="1" x14ac:dyDescent="0.3">
      <c r="A77" s="3"/>
      <c r="B77" s="72"/>
      <c r="C77" s="183"/>
      <c r="D77" s="188"/>
      <c r="E77" s="5"/>
      <c r="F77" s="3"/>
      <c r="G77" s="111"/>
      <c r="H77" s="3"/>
      <c r="I77" s="3"/>
      <c r="J77" s="5"/>
      <c r="K77" s="75"/>
      <c r="L77" s="5"/>
      <c r="M77" s="5"/>
      <c r="N77" s="5"/>
      <c r="O77" s="15"/>
      <c r="P77" s="74"/>
      <c r="Q77" s="110"/>
      <c r="R77" s="110"/>
    </row>
    <row r="78" spans="1:18" ht="46.8" customHeight="1" x14ac:dyDescent="0.3">
      <c r="A78" s="3"/>
      <c r="B78" s="72"/>
      <c r="C78" s="183"/>
      <c r="D78" s="188"/>
      <c r="E78" s="5"/>
      <c r="F78" s="3"/>
      <c r="G78" s="111"/>
      <c r="H78" s="69"/>
      <c r="I78" s="3"/>
      <c r="J78" s="5"/>
      <c r="K78" s="75"/>
      <c r="L78" s="5"/>
      <c r="M78" s="5"/>
      <c r="N78" s="5"/>
      <c r="O78" s="15"/>
      <c r="P78" s="74"/>
      <c r="Q78" s="110"/>
      <c r="R78" s="110"/>
    </row>
    <row r="79" spans="1:18" ht="46.8" customHeight="1" x14ac:dyDescent="0.3">
      <c r="A79" s="3"/>
      <c r="B79" s="72"/>
      <c r="C79" s="183"/>
      <c r="D79" s="188"/>
      <c r="E79" s="5"/>
      <c r="F79" s="3"/>
      <c r="G79" s="111"/>
      <c r="H79" s="3"/>
      <c r="I79" s="3"/>
      <c r="J79" s="5"/>
      <c r="K79" s="75"/>
      <c r="L79" s="5"/>
      <c r="M79" s="5"/>
      <c r="N79" s="5"/>
      <c r="O79" s="15"/>
      <c r="P79" s="74"/>
      <c r="Q79" s="110"/>
      <c r="R79" s="110"/>
    </row>
    <row r="80" spans="1:18" ht="46.8" customHeight="1" x14ac:dyDescent="0.3">
      <c r="A80" s="3"/>
      <c r="B80" s="72"/>
      <c r="C80" s="183"/>
      <c r="D80" s="188"/>
      <c r="E80" s="5"/>
      <c r="F80" s="3"/>
      <c r="G80" s="111"/>
      <c r="H80" s="3"/>
      <c r="I80" s="3"/>
      <c r="J80" s="5"/>
      <c r="K80" s="75"/>
      <c r="L80" s="5"/>
      <c r="M80" s="5"/>
      <c r="N80" s="5"/>
      <c r="O80" s="15"/>
      <c r="P80" s="74"/>
      <c r="Q80" s="110"/>
      <c r="R80" s="110"/>
    </row>
    <row r="81" spans="1:18" ht="46.8" customHeight="1" x14ac:dyDescent="0.3">
      <c r="A81" s="3"/>
      <c r="B81" s="72"/>
      <c r="C81" s="183"/>
      <c r="D81" s="188"/>
      <c r="E81" s="5"/>
      <c r="F81" s="3"/>
      <c r="G81" s="111"/>
      <c r="H81" s="3"/>
      <c r="I81" s="3"/>
      <c r="J81" s="5"/>
      <c r="K81" s="75"/>
      <c r="L81" s="5"/>
      <c r="M81" s="5"/>
      <c r="N81" s="5"/>
      <c r="O81" s="15"/>
      <c r="P81" s="74"/>
      <c r="Q81" s="110"/>
      <c r="R81" s="110"/>
    </row>
    <row r="82" spans="1:18" ht="46.8" customHeight="1" x14ac:dyDescent="0.3">
      <c r="A82" s="3"/>
      <c r="B82" s="72"/>
      <c r="C82" s="183"/>
      <c r="D82" s="188"/>
      <c r="E82" s="5"/>
      <c r="F82" s="3"/>
      <c r="G82" s="111"/>
      <c r="H82" s="3"/>
      <c r="I82" s="3"/>
      <c r="J82" s="5"/>
      <c r="K82" s="75"/>
      <c r="L82" s="5"/>
      <c r="M82" s="5"/>
      <c r="N82" s="5"/>
      <c r="O82" s="15"/>
      <c r="P82" s="74"/>
      <c r="Q82" s="110"/>
      <c r="R82" s="110"/>
    </row>
    <row r="83" spans="1:18" ht="46.8" customHeight="1" x14ac:dyDescent="0.3">
      <c r="A83" s="3"/>
      <c r="B83" s="72"/>
      <c r="C83" s="183"/>
      <c r="D83" s="188"/>
      <c r="E83" s="5"/>
      <c r="F83" s="3"/>
      <c r="G83" s="9"/>
      <c r="H83" s="3"/>
      <c r="I83" s="9"/>
      <c r="J83" s="5"/>
      <c r="K83" s="75"/>
      <c r="L83" s="5"/>
      <c r="M83" s="5"/>
      <c r="N83" s="5"/>
      <c r="O83" s="15"/>
      <c r="P83" s="74"/>
      <c r="Q83" s="110"/>
      <c r="R83" s="110"/>
    </row>
    <row r="84" spans="1:18" ht="46.8" customHeight="1" x14ac:dyDescent="0.3">
      <c r="A84" s="69"/>
      <c r="B84" s="72"/>
      <c r="C84" s="183"/>
      <c r="D84" s="188"/>
      <c r="E84" s="69"/>
      <c r="F84" s="69"/>
      <c r="G84" s="32"/>
      <c r="H84" s="69"/>
      <c r="I84" s="32"/>
      <c r="J84" s="15"/>
      <c r="K84" s="113"/>
      <c r="L84" s="15"/>
      <c r="M84" s="15"/>
      <c r="N84" s="15"/>
      <c r="O84" s="15"/>
      <c r="P84" s="74"/>
    </row>
    <row r="85" spans="1:18" ht="46.8" customHeight="1" x14ac:dyDescent="0.3">
      <c r="A85" s="32"/>
      <c r="B85" s="72"/>
      <c r="C85" s="183"/>
      <c r="D85" s="188"/>
      <c r="E85" s="32"/>
      <c r="F85" s="32"/>
      <c r="G85" s="111"/>
      <c r="H85" s="32"/>
      <c r="I85" s="32"/>
      <c r="J85" s="115"/>
      <c r="K85" s="119"/>
      <c r="L85" s="5"/>
      <c r="M85" s="5"/>
      <c r="N85" s="15"/>
      <c r="O85" s="15"/>
      <c r="P85" s="74"/>
    </row>
    <row r="86" spans="1:18" ht="46.8" customHeight="1" x14ac:dyDescent="0.3">
      <c r="A86" s="32"/>
      <c r="B86" s="72"/>
      <c r="C86" s="183"/>
      <c r="D86" s="188"/>
      <c r="E86" s="32"/>
      <c r="F86" s="32"/>
      <c r="G86" s="111"/>
      <c r="H86" s="32"/>
      <c r="I86" s="32"/>
      <c r="J86" s="115"/>
      <c r="K86" s="119"/>
      <c r="L86" s="15"/>
      <c r="M86" s="15"/>
      <c r="N86" s="15"/>
      <c r="O86" s="15"/>
      <c r="P86" s="74"/>
    </row>
    <row r="87" spans="1:18" ht="46.8" customHeight="1" x14ac:dyDescent="0.3">
      <c r="A87" s="32"/>
      <c r="B87" s="72"/>
      <c r="C87" s="183"/>
      <c r="D87" s="188"/>
      <c r="E87" s="32"/>
      <c r="F87" s="32"/>
      <c r="G87" s="111"/>
      <c r="H87" s="32"/>
      <c r="I87" s="32"/>
      <c r="J87" s="115"/>
      <c r="K87" s="119"/>
      <c r="L87" s="15"/>
      <c r="M87" s="15"/>
      <c r="N87" s="15"/>
      <c r="O87" s="15"/>
      <c r="P87" s="74"/>
      <c r="Q87" s="110"/>
      <c r="R87" s="110"/>
    </row>
    <row r="88" spans="1:18" ht="46.8" customHeight="1" x14ac:dyDescent="0.3">
      <c r="A88" s="32"/>
      <c r="B88" s="72"/>
      <c r="C88" s="183"/>
      <c r="D88" s="188"/>
      <c r="E88" s="32"/>
      <c r="F88" s="32"/>
      <c r="G88" s="111"/>
      <c r="H88" s="32"/>
      <c r="I88" s="32"/>
      <c r="J88" s="115"/>
      <c r="K88" s="119"/>
      <c r="L88" s="15"/>
      <c r="M88" s="15"/>
      <c r="N88" s="15"/>
      <c r="O88" s="15"/>
      <c r="P88" s="74"/>
      <c r="Q88" s="110"/>
      <c r="R88" s="110"/>
    </row>
    <row r="89" spans="1:18" ht="46.8" customHeight="1" x14ac:dyDescent="0.3">
      <c r="A89" s="32"/>
      <c r="B89" s="72"/>
      <c r="C89" s="183"/>
      <c r="D89" s="188"/>
      <c r="E89" s="32"/>
      <c r="F89" s="32"/>
      <c r="G89" s="111"/>
      <c r="H89" s="32"/>
      <c r="I89" s="32"/>
      <c r="J89" s="115"/>
      <c r="K89" s="119"/>
      <c r="L89" s="15"/>
      <c r="M89" s="15"/>
      <c r="N89" s="15"/>
      <c r="O89" s="15"/>
      <c r="P89" s="74"/>
      <c r="Q89" s="110"/>
      <c r="R89" s="110"/>
    </row>
    <row r="90" spans="1:18" ht="46.8" customHeight="1" x14ac:dyDescent="0.3">
      <c r="A90" s="32"/>
      <c r="B90" s="72"/>
      <c r="C90" s="183"/>
      <c r="D90" s="188"/>
      <c r="E90" s="32"/>
      <c r="F90" s="32"/>
      <c r="G90" s="111"/>
      <c r="H90" s="32"/>
      <c r="I90" s="32"/>
      <c r="J90" s="115"/>
      <c r="K90" s="119"/>
      <c r="L90" s="15"/>
      <c r="M90" s="15"/>
      <c r="N90" s="15"/>
      <c r="O90" s="15"/>
      <c r="P90" s="74"/>
    </row>
    <row r="91" spans="1:18" ht="46.8" customHeight="1" x14ac:dyDescent="0.3">
      <c r="A91" s="32"/>
      <c r="B91" s="72"/>
      <c r="C91" s="183"/>
      <c r="D91" s="188"/>
      <c r="E91" s="32"/>
      <c r="F91" s="32"/>
      <c r="G91" s="111"/>
      <c r="H91" s="32"/>
      <c r="I91" s="32"/>
      <c r="J91" s="115"/>
      <c r="K91" s="119"/>
      <c r="L91" s="15"/>
      <c r="M91" s="15"/>
      <c r="N91" s="15"/>
      <c r="O91" s="15"/>
      <c r="P91" s="74"/>
    </row>
    <row r="92" spans="1:18" ht="46.8" customHeight="1" x14ac:dyDescent="0.3">
      <c r="A92" s="32"/>
      <c r="B92" s="72"/>
      <c r="C92" s="183"/>
      <c r="D92" s="188"/>
      <c r="E92" s="32"/>
      <c r="F92" s="32"/>
      <c r="G92" s="111"/>
      <c r="H92" s="32"/>
      <c r="I92" s="32"/>
      <c r="J92" s="115"/>
      <c r="K92" s="119"/>
      <c r="L92" s="15"/>
      <c r="M92" s="15"/>
      <c r="N92" s="15"/>
      <c r="O92" s="15"/>
      <c r="P92" s="74"/>
    </row>
    <row r="93" spans="1:18" ht="46.8" customHeight="1" x14ac:dyDescent="0.3">
      <c r="A93" s="32"/>
      <c r="B93" s="72"/>
      <c r="C93" s="183"/>
      <c r="D93" s="188"/>
      <c r="E93" s="32"/>
      <c r="F93" s="32"/>
      <c r="G93" s="111"/>
      <c r="H93" s="32"/>
      <c r="I93" s="32"/>
      <c r="J93" s="115"/>
      <c r="K93" s="119"/>
      <c r="L93" s="15"/>
      <c r="M93" s="15"/>
      <c r="N93" s="15"/>
      <c r="O93" s="15"/>
      <c r="P93" s="74"/>
      <c r="Q93" s="110"/>
      <c r="R93" s="110"/>
    </row>
    <row r="94" spans="1:18" ht="46.8" customHeight="1" x14ac:dyDescent="0.3">
      <c r="A94" s="32"/>
      <c r="B94" s="72"/>
      <c r="C94" s="183"/>
      <c r="D94" s="188"/>
      <c r="E94" s="32"/>
      <c r="F94" s="32"/>
      <c r="G94" s="111"/>
      <c r="H94" s="32"/>
      <c r="I94" s="32"/>
      <c r="J94" s="115"/>
      <c r="K94" s="119"/>
      <c r="L94" s="15"/>
      <c r="M94" s="15"/>
      <c r="N94" s="15"/>
      <c r="O94" s="15"/>
      <c r="P94" s="74"/>
      <c r="Q94" s="110"/>
      <c r="R94" s="110"/>
    </row>
    <row r="95" spans="1:18" ht="46.8" customHeight="1" x14ac:dyDescent="0.3">
      <c r="A95" s="9"/>
      <c r="B95" s="9"/>
      <c r="C95" s="9"/>
      <c r="D95" s="5"/>
      <c r="E95" s="9"/>
      <c r="F95" s="32"/>
      <c r="G95" s="111"/>
      <c r="H95" s="32"/>
      <c r="I95" s="32"/>
      <c r="J95" s="115"/>
      <c r="K95" s="120"/>
      <c r="L95" s="15"/>
      <c r="M95" s="15"/>
      <c r="N95" s="15"/>
      <c r="O95" s="39"/>
      <c r="P95" s="74"/>
      <c r="Q95" s="110"/>
      <c r="R95" s="110"/>
    </row>
    <row r="96" spans="1:18" ht="46.8" customHeight="1" x14ac:dyDescent="0.3">
      <c r="A96" s="9"/>
      <c r="B96" s="9"/>
      <c r="C96" s="9"/>
      <c r="D96" s="5"/>
      <c r="E96" s="9"/>
      <c r="F96" s="32"/>
      <c r="G96" s="111"/>
      <c r="H96" s="32"/>
      <c r="I96" s="32"/>
      <c r="J96" s="115"/>
      <c r="K96" s="120"/>
      <c r="L96" s="15"/>
      <c r="M96" s="15"/>
      <c r="N96" s="15"/>
      <c r="O96" s="39"/>
      <c r="P96" s="74"/>
      <c r="Q96" s="110"/>
      <c r="R96" s="110"/>
    </row>
    <row r="97" spans="1:18" ht="46.8" customHeight="1" x14ac:dyDescent="0.3">
      <c r="A97" s="9"/>
      <c r="B97" s="9"/>
      <c r="C97" s="9"/>
      <c r="D97" s="5"/>
      <c r="E97" s="9"/>
      <c r="F97" s="32"/>
      <c r="G97" s="111"/>
      <c r="H97" s="32"/>
      <c r="I97" s="32"/>
      <c r="J97" s="115"/>
      <c r="K97" s="120"/>
      <c r="L97" s="15"/>
      <c r="M97" s="15"/>
      <c r="N97" s="15"/>
      <c r="O97" s="39"/>
      <c r="P97" s="74"/>
      <c r="Q97" s="110"/>
      <c r="R97" s="110"/>
    </row>
    <row r="98" spans="1:18" ht="46.8" customHeight="1" x14ac:dyDescent="0.3">
      <c r="A98" s="9"/>
      <c r="B98" s="9"/>
      <c r="C98" s="9"/>
      <c r="D98" s="5"/>
      <c r="E98" s="9"/>
      <c r="F98" s="32"/>
      <c r="G98" s="111"/>
      <c r="H98" s="32"/>
      <c r="I98" s="32"/>
      <c r="J98" s="115"/>
      <c r="K98" s="120"/>
      <c r="L98" s="15"/>
      <c r="M98" s="15"/>
      <c r="N98" s="15"/>
      <c r="O98" s="39"/>
      <c r="P98" s="74"/>
      <c r="Q98" s="110"/>
      <c r="R98" s="110"/>
    </row>
    <row r="99" spans="1:18" ht="46.8" customHeight="1" x14ac:dyDescent="0.3">
      <c r="A99" s="9"/>
      <c r="B99" s="9"/>
      <c r="C99" s="9"/>
      <c r="D99" s="5"/>
      <c r="E99" s="9"/>
      <c r="F99" s="32"/>
      <c r="G99" s="111"/>
      <c r="H99" s="32"/>
      <c r="I99" s="32"/>
      <c r="J99" s="115"/>
      <c r="K99" s="120"/>
      <c r="L99" s="15"/>
      <c r="M99" s="15"/>
      <c r="N99" s="15"/>
      <c r="O99" s="39"/>
      <c r="P99" s="74"/>
      <c r="Q99" s="110"/>
      <c r="R99" s="110"/>
    </row>
    <row r="100" spans="1:18" ht="46.8" customHeight="1" x14ac:dyDescent="0.3">
      <c r="A100" s="9"/>
      <c r="B100" s="9"/>
      <c r="C100" s="9"/>
      <c r="D100" s="5"/>
      <c r="E100" s="9"/>
      <c r="F100" s="32"/>
      <c r="G100" s="111"/>
      <c r="H100" s="32"/>
      <c r="I100" s="32"/>
      <c r="J100" s="115"/>
      <c r="K100" s="120"/>
      <c r="L100" s="15"/>
      <c r="M100" s="15"/>
      <c r="N100" s="15"/>
      <c r="O100" s="39"/>
      <c r="P100" s="74"/>
    </row>
    <row r="101" spans="1:18" ht="46.8" customHeight="1" x14ac:dyDescent="0.3">
      <c r="A101" s="9"/>
      <c r="B101" s="9"/>
      <c r="C101" s="9"/>
      <c r="D101" s="5"/>
      <c r="E101" s="9"/>
      <c r="F101" s="32"/>
      <c r="G101" s="111"/>
      <c r="H101" s="32"/>
      <c r="I101" s="32"/>
      <c r="J101" s="115"/>
      <c r="K101" s="120"/>
      <c r="L101" s="15"/>
      <c r="M101" s="15"/>
      <c r="N101" s="15"/>
      <c r="O101" s="39"/>
      <c r="P101" s="74"/>
      <c r="Q101" s="110"/>
      <c r="R101" s="110"/>
    </row>
    <row r="102" spans="1:18" ht="46.8" customHeight="1" x14ac:dyDescent="0.3">
      <c r="A102" s="9"/>
      <c r="B102" s="9"/>
      <c r="C102" s="9"/>
      <c r="D102" s="5"/>
      <c r="E102" s="9"/>
      <c r="F102" s="32"/>
      <c r="G102" s="111"/>
      <c r="H102" s="32"/>
      <c r="I102" s="32"/>
      <c r="J102" s="115"/>
      <c r="K102" s="120"/>
      <c r="L102" s="15"/>
      <c r="M102" s="15"/>
      <c r="N102" s="15"/>
      <c r="O102" s="39"/>
      <c r="P102" s="74"/>
      <c r="Q102" s="110"/>
      <c r="R102" s="110"/>
    </row>
    <row r="103" spans="1:18" ht="46.8" customHeight="1" x14ac:dyDescent="0.3">
      <c r="A103" s="9"/>
      <c r="B103" s="9"/>
      <c r="C103" s="9"/>
      <c r="D103" s="5"/>
      <c r="E103" s="9"/>
      <c r="F103" s="32"/>
      <c r="G103" s="111"/>
      <c r="H103" s="32"/>
      <c r="I103" s="32"/>
      <c r="J103" s="115"/>
      <c r="K103" s="120"/>
      <c r="L103" s="15"/>
      <c r="M103" s="15"/>
      <c r="N103" s="15"/>
      <c r="O103" s="39"/>
      <c r="P103" s="74"/>
      <c r="Q103" s="110"/>
      <c r="R103" s="110"/>
    </row>
    <row r="104" spans="1:18" ht="46.8" customHeight="1" x14ac:dyDescent="0.3">
      <c r="A104" s="9"/>
      <c r="B104" s="9"/>
      <c r="C104" s="9"/>
      <c r="D104" s="5"/>
      <c r="E104" s="9"/>
      <c r="F104" s="32"/>
      <c r="G104" s="111"/>
      <c r="H104" s="32"/>
      <c r="I104" s="32"/>
      <c r="J104" s="115"/>
      <c r="K104" s="120"/>
      <c r="L104" s="15"/>
      <c r="M104" s="15"/>
      <c r="N104" s="15"/>
      <c r="O104" s="39"/>
      <c r="P104" s="74"/>
    </row>
    <row r="105" spans="1:18" ht="46.8" customHeight="1" x14ac:dyDescent="0.3">
      <c r="A105" s="9"/>
      <c r="B105" s="9"/>
      <c r="C105" s="9"/>
      <c r="D105" s="5"/>
      <c r="E105" s="9"/>
      <c r="F105" s="32"/>
      <c r="G105" s="111"/>
      <c r="H105" s="32"/>
      <c r="I105" s="32"/>
      <c r="J105" s="115"/>
      <c r="K105" s="120"/>
      <c r="L105" s="15"/>
      <c r="M105" s="15"/>
      <c r="N105" s="15"/>
      <c r="O105" s="39"/>
      <c r="P105" s="74"/>
    </row>
    <row r="106" spans="1:18" ht="46.8" customHeight="1" x14ac:dyDescent="0.3">
      <c r="A106" s="9"/>
      <c r="B106" s="9"/>
      <c r="C106" s="9"/>
      <c r="D106" s="5"/>
      <c r="E106" s="9"/>
      <c r="F106" s="32"/>
      <c r="G106" s="111"/>
      <c r="H106" s="32"/>
      <c r="I106" s="32"/>
      <c r="J106" s="115"/>
      <c r="K106" s="32"/>
      <c r="L106" s="15"/>
      <c r="M106" s="15"/>
      <c r="N106" s="15"/>
      <c r="O106" s="39"/>
      <c r="P106" s="74"/>
    </row>
    <row r="107" spans="1:18" ht="46.8" customHeight="1" x14ac:dyDescent="0.3">
      <c r="A107" s="9"/>
      <c r="B107" s="9"/>
      <c r="C107" s="9"/>
      <c r="D107" s="5"/>
      <c r="E107" s="9"/>
      <c r="F107" s="32"/>
      <c r="G107" s="111"/>
      <c r="H107" s="32"/>
      <c r="I107" s="32"/>
      <c r="J107" s="115"/>
      <c r="K107" s="32"/>
      <c r="L107" s="15"/>
      <c r="M107" s="15"/>
      <c r="N107" s="15"/>
      <c r="O107" s="39"/>
      <c r="P107" s="74"/>
    </row>
    <row r="108" spans="1:18" ht="46.8" customHeight="1" x14ac:dyDescent="0.3">
      <c r="A108" s="9"/>
      <c r="B108" s="9"/>
      <c r="C108" s="9"/>
      <c r="D108" s="5"/>
      <c r="E108" s="9"/>
      <c r="F108" s="32"/>
      <c r="G108" s="111"/>
      <c r="H108" s="32"/>
      <c r="I108" s="32"/>
      <c r="J108" s="115"/>
      <c r="K108" s="32"/>
      <c r="L108" s="15"/>
      <c r="M108" s="15"/>
      <c r="N108" s="15"/>
      <c r="O108" s="39"/>
      <c r="P108" s="74"/>
    </row>
    <row r="109" spans="1:18" ht="46.8" customHeight="1" x14ac:dyDescent="0.3">
      <c r="A109" s="9"/>
      <c r="B109" s="9"/>
      <c r="C109" s="9"/>
      <c r="D109" s="5"/>
      <c r="E109" s="9"/>
      <c r="F109" s="32"/>
      <c r="G109" s="111"/>
      <c r="H109" s="32"/>
      <c r="I109" s="32"/>
      <c r="J109" s="115"/>
      <c r="K109" s="120"/>
      <c r="L109" s="15"/>
      <c r="M109" s="15"/>
      <c r="N109" s="15"/>
      <c r="O109" s="39"/>
      <c r="P109" s="74"/>
    </row>
    <row r="110" spans="1:18" ht="46.8" customHeight="1" x14ac:dyDescent="0.3">
      <c r="A110" s="9"/>
      <c r="B110" s="9"/>
      <c r="C110" s="9"/>
      <c r="D110" s="5"/>
      <c r="E110" s="9"/>
      <c r="F110" s="32"/>
      <c r="G110" s="111"/>
      <c r="H110" s="32"/>
      <c r="I110" s="32"/>
      <c r="J110" s="115"/>
      <c r="K110" s="120"/>
      <c r="L110" s="15"/>
      <c r="M110" s="15"/>
      <c r="N110" s="15"/>
      <c r="O110" s="39"/>
      <c r="P110" s="74"/>
    </row>
    <row r="111" spans="1:18" ht="46.8" customHeight="1" x14ac:dyDescent="0.3">
      <c r="A111" s="9"/>
      <c r="B111" s="9"/>
      <c r="C111" s="9"/>
      <c r="D111" s="5"/>
      <c r="E111" s="9"/>
      <c r="F111" s="32"/>
      <c r="G111" s="111"/>
      <c r="H111" s="32"/>
      <c r="I111" s="32"/>
      <c r="J111" s="115"/>
      <c r="K111" s="120"/>
      <c r="L111" s="15"/>
      <c r="M111" s="15"/>
      <c r="N111" s="15"/>
      <c r="O111" s="39"/>
      <c r="P111" s="74"/>
    </row>
    <row r="112" spans="1:18" ht="46.8" customHeight="1" x14ac:dyDescent="0.3">
      <c r="A112" s="9"/>
      <c r="B112" s="9"/>
      <c r="C112" s="9"/>
      <c r="D112" s="5"/>
      <c r="E112" s="9"/>
      <c r="F112" s="32"/>
      <c r="G112" s="111"/>
      <c r="H112" s="32"/>
      <c r="I112" s="32"/>
      <c r="J112" s="115"/>
      <c r="K112" s="120"/>
      <c r="L112" s="15"/>
      <c r="M112" s="15"/>
      <c r="N112" s="15"/>
      <c r="O112" s="39"/>
      <c r="P112" s="74"/>
    </row>
    <row r="113" spans="1:16" ht="46.8" customHeight="1" x14ac:dyDescent="0.3">
      <c r="A113" s="9"/>
      <c r="B113" s="9"/>
      <c r="C113" s="9"/>
      <c r="D113" s="5"/>
      <c r="E113" s="9"/>
      <c r="F113" s="32"/>
      <c r="G113" s="111"/>
      <c r="H113" s="32"/>
      <c r="I113" s="32"/>
      <c r="J113" s="115"/>
      <c r="K113" s="120"/>
      <c r="L113" s="15"/>
      <c r="M113" s="15"/>
      <c r="N113" s="15"/>
      <c r="O113" s="39"/>
      <c r="P113" s="74"/>
    </row>
    <row r="114" spans="1:16" ht="46.8" customHeight="1" x14ac:dyDescent="0.3">
      <c r="A114" s="9"/>
      <c r="B114" s="9"/>
      <c r="C114" s="9"/>
      <c r="D114" s="5"/>
      <c r="E114" s="9"/>
      <c r="F114" s="32"/>
      <c r="G114" s="111"/>
      <c r="H114" s="32"/>
      <c r="I114" s="32"/>
      <c r="J114" s="115"/>
      <c r="K114" s="120"/>
      <c r="L114" s="15"/>
      <c r="M114" s="15"/>
      <c r="N114" s="15"/>
      <c r="O114" s="39"/>
      <c r="P114" s="74"/>
    </row>
    <row r="115" spans="1:16" ht="46.8" customHeight="1" x14ac:dyDescent="0.3">
      <c r="A115" s="9"/>
      <c r="B115" s="9"/>
      <c r="C115" s="9"/>
      <c r="D115" s="5"/>
      <c r="E115" s="9"/>
      <c r="F115" s="32"/>
      <c r="G115" s="111"/>
      <c r="H115" s="32"/>
      <c r="I115" s="32"/>
      <c r="J115" s="115"/>
      <c r="K115" s="32"/>
      <c r="L115" s="15"/>
      <c r="M115" s="15"/>
      <c r="N115" s="15"/>
      <c r="O115" s="39"/>
      <c r="P115" s="74"/>
    </row>
    <row r="116" spans="1:16" ht="46.8" customHeight="1" x14ac:dyDescent="0.3">
      <c r="A116" s="9"/>
      <c r="B116" s="9"/>
      <c r="C116" s="9"/>
      <c r="D116" s="5"/>
      <c r="E116" s="9"/>
      <c r="F116" s="32"/>
      <c r="G116" s="111"/>
      <c r="H116" s="32"/>
      <c r="I116" s="32"/>
      <c r="J116" s="115"/>
      <c r="K116" s="32"/>
      <c r="L116" s="15"/>
      <c r="M116" s="15"/>
      <c r="N116" s="15"/>
      <c r="O116" s="39"/>
      <c r="P116" s="74"/>
    </row>
    <row r="117" spans="1:16" ht="46.8" customHeight="1" x14ac:dyDescent="0.3">
      <c r="A117" s="9"/>
      <c r="B117" s="9"/>
      <c r="C117" s="9"/>
      <c r="D117" s="5"/>
      <c r="E117" s="9"/>
      <c r="F117" s="32"/>
      <c r="G117" s="111"/>
      <c r="H117" s="32"/>
      <c r="I117" s="32"/>
      <c r="J117" s="115"/>
      <c r="K117" s="32"/>
      <c r="L117" s="15"/>
      <c r="M117" s="15"/>
      <c r="N117" s="15"/>
      <c r="O117" s="39"/>
      <c r="P117" s="74"/>
    </row>
    <row r="118" spans="1:16" ht="46.8" customHeight="1" x14ac:dyDescent="0.3">
      <c r="A118" s="9"/>
      <c r="B118" s="9"/>
      <c r="C118" s="9"/>
      <c r="D118" s="5"/>
      <c r="E118" s="9"/>
      <c r="F118" s="32"/>
      <c r="G118" s="111"/>
      <c r="H118" s="32"/>
      <c r="I118" s="32"/>
      <c r="J118" s="115"/>
      <c r="K118" s="32"/>
      <c r="L118" s="15"/>
      <c r="M118" s="15"/>
      <c r="N118" s="15"/>
      <c r="O118" s="39"/>
      <c r="P118" s="74"/>
    </row>
    <row r="119" spans="1:16" ht="46.8" customHeight="1" x14ac:dyDescent="0.3">
      <c r="A119" s="9"/>
      <c r="B119" s="9"/>
      <c r="C119" s="9"/>
      <c r="D119" s="5"/>
      <c r="E119" s="9"/>
      <c r="F119" s="32"/>
      <c r="G119" s="111"/>
      <c r="H119" s="32"/>
      <c r="I119" s="32"/>
      <c r="J119" s="115"/>
      <c r="K119" s="120"/>
      <c r="L119" s="15"/>
      <c r="M119" s="15"/>
      <c r="N119" s="15"/>
      <c r="O119" s="39"/>
      <c r="P119" s="74"/>
    </row>
    <row r="120" spans="1:16" ht="46.8" customHeight="1" x14ac:dyDescent="0.3">
      <c r="A120" s="9"/>
      <c r="B120" s="9"/>
      <c r="C120" s="9"/>
      <c r="D120" s="5"/>
      <c r="E120" s="9"/>
      <c r="F120" s="32"/>
      <c r="G120" s="111"/>
      <c r="H120" s="32"/>
      <c r="I120" s="32"/>
      <c r="J120" s="115"/>
      <c r="K120" s="32"/>
      <c r="L120" s="15"/>
      <c r="M120" s="15"/>
      <c r="N120" s="15"/>
      <c r="O120" s="39"/>
      <c r="P120" s="74"/>
    </row>
    <row r="121" spans="1:16" ht="46.8" customHeight="1" x14ac:dyDescent="0.3">
      <c r="A121" s="9"/>
      <c r="B121" s="9"/>
      <c r="C121" s="9"/>
      <c r="D121" s="5"/>
      <c r="E121" s="9"/>
      <c r="F121" s="32"/>
      <c r="G121" s="111"/>
      <c r="H121" s="32"/>
      <c r="I121" s="32"/>
      <c r="J121" s="115"/>
      <c r="K121" s="32"/>
      <c r="L121" s="15"/>
      <c r="M121" s="15"/>
      <c r="N121" s="15"/>
      <c r="O121" s="39"/>
      <c r="P121" s="74"/>
    </row>
    <row r="122" spans="1:16" ht="46.8" customHeight="1" x14ac:dyDescent="0.3">
      <c r="A122" s="9"/>
      <c r="B122" s="9"/>
      <c r="C122" s="9"/>
      <c r="D122" s="5"/>
      <c r="E122" s="9"/>
      <c r="F122" s="32"/>
      <c r="G122" s="111"/>
      <c r="H122" s="32"/>
      <c r="I122" s="32"/>
      <c r="J122" s="115"/>
      <c r="K122" s="120"/>
      <c r="L122" s="15"/>
      <c r="M122" s="15"/>
      <c r="N122" s="15"/>
      <c r="O122" s="39"/>
      <c r="P122" s="74"/>
    </row>
    <row r="123" spans="1:16" ht="46.8" customHeight="1" x14ac:dyDescent="0.3">
      <c r="A123" s="9"/>
      <c r="B123" s="9"/>
      <c r="C123" s="9"/>
      <c r="D123" s="5"/>
      <c r="E123" s="9"/>
      <c r="F123" s="32"/>
      <c r="G123" s="111"/>
      <c r="H123" s="32"/>
      <c r="I123" s="32"/>
      <c r="J123" s="115"/>
      <c r="K123" s="32"/>
      <c r="L123" s="15"/>
      <c r="M123" s="15"/>
      <c r="N123" s="15"/>
      <c r="O123" s="39"/>
      <c r="P123" s="74"/>
    </row>
    <row r="124" spans="1:16" ht="46.8" customHeight="1" x14ac:dyDescent="0.3">
      <c r="A124" s="9"/>
      <c r="B124" s="9"/>
      <c r="C124" s="9"/>
      <c r="D124" s="5"/>
      <c r="E124" s="9"/>
      <c r="F124" s="32"/>
      <c r="G124" s="111"/>
      <c r="H124" s="32"/>
      <c r="I124" s="32"/>
      <c r="J124" s="115"/>
      <c r="K124" s="32"/>
      <c r="L124" s="15"/>
      <c r="M124" s="15"/>
      <c r="N124" s="15"/>
      <c r="O124" s="39"/>
      <c r="P124" s="74"/>
    </row>
    <row r="125" spans="1:16" ht="46.8" customHeight="1" x14ac:dyDescent="0.3">
      <c r="A125" s="9"/>
      <c r="B125" s="9"/>
      <c r="C125" s="9"/>
      <c r="D125" s="5"/>
      <c r="E125" s="9"/>
      <c r="F125" s="32"/>
      <c r="G125" s="111"/>
      <c r="H125" s="32"/>
      <c r="I125" s="32"/>
      <c r="J125" s="115"/>
      <c r="K125" s="32"/>
      <c r="L125" s="15"/>
      <c r="M125" s="15"/>
      <c r="N125" s="15"/>
      <c r="O125" s="39"/>
      <c r="P125" s="74"/>
    </row>
    <row r="126" spans="1:16" ht="46.8" customHeight="1" x14ac:dyDescent="0.3">
      <c r="A126" s="9"/>
      <c r="B126" s="9"/>
      <c r="C126" s="9"/>
      <c r="D126" s="5"/>
      <c r="E126" s="9"/>
      <c r="F126" s="32"/>
      <c r="G126" s="111"/>
      <c r="H126" s="32"/>
      <c r="I126" s="32"/>
      <c r="J126" s="115"/>
      <c r="K126" s="32"/>
      <c r="L126" s="15"/>
      <c r="M126" s="15"/>
      <c r="N126" s="15"/>
      <c r="O126" s="39"/>
      <c r="P126" s="74"/>
    </row>
    <row r="127" spans="1:16" ht="46.8" customHeight="1" x14ac:dyDescent="0.3">
      <c r="A127" s="9"/>
      <c r="B127" s="9"/>
      <c r="C127" s="9"/>
      <c r="D127" s="5"/>
      <c r="E127" s="9"/>
      <c r="F127" s="32"/>
      <c r="G127" s="111"/>
      <c r="H127" s="32"/>
      <c r="I127" s="32"/>
      <c r="J127" s="115"/>
      <c r="K127" s="32"/>
      <c r="L127" s="15"/>
      <c r="M127" s="15"/>
      <c r="N127" s="15"/>
      <c r="O127" s="39"/>
      <c r="P127" s="74"/>
    </row>
    <row r="128" spans="1:16" ht="46.8" customHeight="1" x14ac:dyDescent="0.3">
      <c r="A128" s="9"/>
      <c r="B128" s="9"/>
      <c r="C128" s="9"/>
      <c r="D128" s="5"/>
      <c r="E128" s="9"/>
      <c r="F128" s="32"/>
      <c r="G128" s="111"/>
      <c r="H128" s="32"/>
      <c r="I128" s="32"/>
      <c r="J128" s="115"/>
      <c r="K128" s="32"/>
      <c r="L128" s="15"/>
      <c r="M128" s="15"/>
      <c r="N128" s="15"/>
      <c r="O128" s="39"/>
      <c r="P128" s="74"/>
    </row>
    <row r="129" spans="1:18" ht="46.8" customHeight="1" x14ac:dyDescent="0.3">
      <c r="A129" s="9"/>
      <c r="B129" s="9"/>
      <c r="C129" s="9"/>
      <c r="D129" s="5"/>
      <c r="E129" s="9"/>
      <c r="F129" s="32"/>
      <c r="G129" s="111"/>
      <c r="H129" s="32"/>
      <c r="I129" s="32"/>
      <c r="J129" s="115"/>
      <c r="K129" s="32"/>
      <c r="L129" s="15"/>
      <c r="M129" s="15"/>
      <c r="N129" s="15"/>
      <c r="O129" s="39"/>
      <c r="P129" s="74"/>
    </row>
    <row r="130" spans="1:18" ht="46.8" customHeight="1" x14ac:dyDescent="0.3">
      <c r="A130" s="9"/>
      <c r="B130" s="9"/>
      <c r="C130" s="9"/>
      <c r="D130" s="5"/>
      <c r="E130" s="9"/>
      <c r="F130" s="32"/>
      <c r="G130" s="111"/>
      <c r="H130" s="32"/>
      <c r="I130" s="32"/>
      <c r="J130" s="115"/>
      <c r="K130" s="32"/>
      <c r="L130" s="15"/>
      <c r="M130" s="15"/>
      <c r="N130" s="15"/>
      <c r="O130" s="39"/>
      <c r="P130" s="74"/>
      <c r="Q130" s="110"/>
      <c r="R130" s="110"/>
    </row>
    <row r="131" spans="1:18" ht="46.8" customHeight="1" x14ac:dyDescent="0.3">
      <c r="A131" s="9"/>
      <c r="B131" s="9"/>
      <c r="C131" s="9"/>
      <c r="D131" s="5"/>
      <c r="E131" s="9"/>
      <c r="F131" s="32"/>
      <c r="G131" s="111"/>
      <c r="H131" s="32"/>
      <c r="I131" s="32"/>
      <c r="J131" s="115"/>
      <c r="K131" s="32"/>
      <c r="L131" s="15"/>
      <c r="M131" s="15"/>
      <c r="N131" s="15"/>
      <c r="O131" s="39"/>
      <c r="P131" s="74"/>
      <c r="Q131" s="110"/>
      <c r="R131" s="110"/>
    </row>
    <row r="132" spans="1:18" ht="46.8" customHeight="1" x14ac:dyDescent="0.3">
      <c r="A132" s="9"/>
      <c r="B132" s="9"/>
      <c r="C132" s="9"/>
      <c r="D132" s="5"/>
      <c r="E132" s="9"/>
      <c r="F132" s="32"/>
      <c r="G132" s="111"/>
      <c r="H132" s="32"/>
      <c r="I132" s="32"/>
      <c r="J132" s="115"/>
      <c r="K132" s="120"/>
      <c r="L132" s="15"/>
      <c r="M132" s="15"/>
      <c r="N132" s="15"/>
      <c r="O132" s="39"/>
      <c r="P132" s="74"/>
      <c r="Q132" s="110"/>
      <c r="R132" s="110"/>
    </row>
    <row r="133" spans="1:18" ht="46.8" customHeight="1" x14ac:dyDescent="0.3">
      <c r="A133" s="9"/>
      <c r="B133" s="9"/>
      <c r="C133" s="9"/>
      <c r="D133" s="5"/>
      <c r="E133" s="9"/>
      <c r="F133" s="32"/>
      <c r="G133" s="111"/>
      <c r="H133" s="32"/>
      <c r="I133" s="32"/>
      <c r="J133" s="115"/>
      <c r="K133" s="32"/>
      <c r="L133" s="15"/>
      <c r="M133" s="15"/>
      <c r="N133" s="15"/>
      <c r="O133" s="39"/>
      <c r="P133" s="74"/>
    </row>
    <row r="134" spans="1:18" ht="46.8" customHeight="1" x14ac:dyDescent="0.3">
      <c r="A134" s="9"/>
      <c r="B134" s="9"/>
      <c r="C134" s="9"/>
      <c r="D134" s="5"/>
      <c r="E134" s="9"/>
      <c r="F134" s="32"/>
      <c r="G134" s="111"/>
      <c r="H134" s="32"/>
      <c r="I134" s="32"/>
      <c r="J134" s="115"/>
      <c r="K134" s="120"/>
      <c r="L134" s="15"/>
      <c r="M134" s="15"/>
      <c r="N134" s="15"/>
      <c r="O134" s="39"/>
      <c r="P134" s="74"/>
    </row>
    <row r="135" spans="1:18" ht="46.8" customHeight="1" x14ac:dyDescent="0.3">
      <c r="A135" s="9"/>
      <c r="B135" s="9"/>
      <c r="C135" s="9"/>
      <c r="D135" s="5"/>
      <c r="E135" s="9"/>
      <c r="F135" s="32"/>
      <c r="G135" s="111"/>
      <c r="H135" s="32"/>
      <c r="I135" s="32"/>
      <c r="J135" s="115"/>
      <c r="K135" s="121"/>
      <c r="L135" s="15"/>
      <c r="M135" s="15"/>
      <c r="N135" s="15"/>
      <c r="O135" s="39"/>
      <c r="P135" s="74"/>
      <c r="Q135" s="110"/>
      <c r="R135" s="110"/>
    </row>
    <row r="136" spans="1:18" ht="46.8" customHeight="1" x14ac:dyDescent="0.3">
      <c r="A136" s="9"/>
      <c r="B136" s="9"/>
      <c r="C136" s="9"/>
      <c r="D136" s="5"/>
      <c r="E136" s="9"/>
      <c r="F136" s="32"/>
      <c r="G136" s="111"/>
      <c r="H136" s="32"/>
      <c r="I136" s="32"/>
      <c r="J136" s="115"/>
      <c r="K136" s="32"/>
      <c r="L136" s="15"/>
      <c r="M136" s="15"/>
      <c r="N136" s="15"/>
      <c r="O136" s="39"/>
      <c r="P136" s="74"/>
      <c r="Q136" s="110"/>
      <c r="R136" s="110"/>
    </row>
    <row r="137" spans="1:18" ht="46.8" customHeight="1" x14ac:dyDescent="0.3">
      <c r="A137" s="9"/>
      <c r="B137" s="9"/>
      <c r="C137" s="9"/>
      <c r="D137" s="5"/>
      <c r="E137" s="9"/>
      <c r="F137" s="32"/>
      <c r="G137" s="111"/>
      <c r="H137" s="32"/>
      <c r="I137" s="32"/>
      <c r="J137" s="115"/>
      <c r="K137" s="32"/>
      <c r="L137" s="15"/>
      <c r="M137" s="15"/>
      <c r="N137" s="15"/>
      <c r="O137" s="39"/>
      <c r="P137" s="74"/>
    </row>
    <row r="138" spans="1:18" ht="46.8" customHeight="1" x14ac:dyDescent="0.3">
      <c r="A138" s="9"/>
      <c r="B138" s="9"/>
      <c r="C138" s="9"/>
      <c r="D138" s="5"/>
      <c r="E138" s="9"/>
      <c r="F138" s="32"/>
      <c r="G138" s="111"/>
      <c r="H138" s="32"/>
      <c r="I138" s="32"/>
      <c r="J138" s="115"/>
      <c r="K138" s="32"/>
      <c r="L138" s="15"/>
      <c r="M138" s="15"/>
      <c r="N138" s="15"/>
      <c r="O138" s="39"/>
      <c r="P138" s="74"/>
    </row>
    <row r="139" spans="1:18" ht="46.8" customHeight="1" x14ac:dyDescent="0.3">
      <c r="A139" s="9"/>
      <c r="B139" s="9"/>
      <c r="C139" s="9"/>
      <c r="D139" s="5"/>
      <c r="E139" s="9"/>
      <c r="F139" s="32"/>
      <c r="G139" s="111"/>
      <c r="H139" s="32"/>
      <c r="I139" s="32"/>
      <c r="J139" s="115"/>
      <c r="K139" s="32"/>
      <c r="L139" s="15"/>
      <c r="M139" s="15"/>
      <c r="N139" s="15"/>
      <c r="O139" s="39"/>
      <c r="P139" s="74"/>
    </row>
    <row r="140" spans="1:18" ht="46.8" customHeight="1" x14ac:dyDescent="0.3">
      <c r="A140" s="9"/>
      <c r="B140" s="9"/>
      <c r="C140" s="9"/>
      <c r="D140" s="5"/>
      <c r="E140" s="9"/>
      <c r="F140" s="32"/>
      <c r="G140" s="111"/>
      <c r="H140" s="32"/>
      <c r="I140" s="32"/>
      <c r="J140" s="115"/>
      <c r="K140" s="32"/>
      <c r="L140" s="15"/>
      <c r="M140" s="15"/>
      <c r="N140" s="15"/>
      <c r="O140" s="39"/>
      <c r="P140" s="74"/>
    </row>
    <row r="141" spans="1:18" ht="46.8" customHeight="1" x14ac:dyDescent="0.3">
      <c r="A141" s="9"/>
      <c r="B141" s="9"/>
      <c r="C141" s="9"/>
      <c r="D141" s="5"/>
      <c r="E141" s="9"/>
      <c r="F141" s="32"/>
      <c r="G141" s="111"/>
      <c r="H141" s="32"/>
      <c r="I141" s="32"/>
      <c r="J141" s="115"/>
      <c r="K141" s="32"/>
      <c r="L141" s="15"/>
      <c r="M141" s="15"/>
      <c r="N141" s="15"/>
      <c r="O141" s="39"/>
      <c r="P141" s="74"/>
    </row>
    <row r="142" spans="1:18" ht="46.8" customHeight="1" x14ac:dyDescent="0.3">
      <c r="A142" s="9"/>
      <c r="B142" s="9"/>
      <c r="C142" s="9"/>
      <c r="D142" s="5"/>
      <c r="E142" s="9"/>
      <c r="F142" s="32"/>
      <c r="G142" s="111"/>
      <c r="H142" s="32"/>
      <c r="I142" s="32"/>
      <c r="J142" s="115"/>
      <c r="K142" s="32"/>
      <c r="L142" s="15"/>
      <c r="M142" s="15"/>
      <c r="N142" s="15"/>
      <c r="O142" s="39"/>
      <c r="P142" s="74"/>
    </row>
    <row r="143" spans="1:18" ht="46.8" customHeight="1" x14ac:dyDescent="0.3">
      <c r="A143" s="9"/>
      <c r="B143" s="9"/>
      <c r="C143" s="9"/>
      <c r="D143" s="5"/>
      <c r="E143" s="9"/>
      <c r="F143" s="32"/>
      <c r="G143" s="111"/>
      <c r="H143" s="32"/>
      <c r="I143" s="32"/>
      <c r="J143" s="115"/>
      <c r="K143" s="32"/>
      <c r="L143" s="15"/>
      <c r="M143" s="15"/>
      <c r="N143" s="15"/>
      <c r="O143" s="39"/>
      <c r="P143" s="74"/>
    </row>
  </sheetData>
  <dataConsolidate>
    <dataRefs count="2">
      <dataRef ref="B2:B3" sheet="Hoja2" r:id="rId1"/>
      <dataRef ref="C2:C3" sheet="Hoja2" r:id="rId2"/>
    </dataRefs>
  </dataConsolidate>
  <mergeCells count="30">
    <mergeCell ref="J63:J64"/>
    <mergeCell ref="K63:K64"/>
    <mergeCell ref="A63:A64"/>
    <mergeCell ref="E63:E64"/>
    <mergeCell ref="F63:F64"/>
    <mergeCell ref="H63:H64"/>
    <mergeCell ref="A1:P1"/>
    <mergeCell ref="F53:F54"/>
    <mergeCell ref="H53:H54"/>
    <mergeCell ref="H59:H60"/>
    <mergeCell ref="J59:J60"/>
    <mergeCell ref="K59:K60"/>
    <mergeCell ref="J53:J54"/>
    <mergeCell ref="A53:A54"/>
    <mergeCell ref="E53:E54"/>
    <mergeCell ref="A59:A60"/>
    <mergeCell ref="E59:E60"/>
    <mergeCell ref="F59:F60"/>
    <mergeCell ref="I59:I60"/>
    <mergeCell ref="N53:N54"/>
    <mergeCell ref="O53:O54"/>
    <mergeCell ref="A57:A58"/>
    <mergeCell ref="K53:K54"/>
    <mergeCell ref="L53:L54"/>
    <mergeCell ref="M53:M54"/>
    <mergeCell ref="E57:E58"/>
    <mergeCell ref="F57:F58"/>
    <mergeCell ref="H57:H58"/>
    <mergeCell ref="J57:J58"/>
    <mergeCell ref="I53:I54"/>
  </mergeCells>
  <dataValidations count="2">
    <dataValidation type="whole" allowBlank="1" showInputMessage="1" showErrorMessage="1" sqref="K3:K38 K96:K125" xr:uid="{00000000-0002-0000-0100-000000000000}">
      <formula1>1</formula1>
      <formula2>1000000000000000</formula2>
    </dataValidation>
    <dataValidation type="whole" allowBlank="1" showInputMessage="1" showErrorMessage="1" error="DEJAR VACÍO EN CASO DE NO TENER BAR DE ESE TIPO, NO COLOCAR CERO" sqref="L3:N38 L96:N125" xr:uid="{00000000-0002-0000-0100-000001000000}">
      <formula1>1</formula1>
      <formula2>15</formula2>
    </dataValidation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6"/>
  <sheetViews>
    <sheetView zoomScale="60" zoomScaleNormal="60" workbookViewId="0">
      <selection activeCell="D5" sqref="D5"/>
    </sheetView>
  </sheetViews>
  <sheetFormatPr baseColWidth="10" defaultColWidth="11.44140625" defaultRowHeight="14.4" x14ac:dyDescent="0.3"/>
  <cols>
    <col min="1" max="1" width="19.33203125" style="19" customWidth="1"/>
    <col min="2" max="2" width="36.44140625" style="19" customWidth="1"/>
    <col min="3" max="4" width="36.44140625" style="64" customWidth="1"/>
    <col min="5" max="5" width="19.33203125" style="19" customWidth="1"/>
    <col min="6" max="6" width="17.109375" style="19" customWidth="1"/>
    <col min="7" max="7" width="16.5546875" style="19" customWidth="1"/>
    <col min="8" max="8" width="39.44140625" style="19" customWidth="1"/>
    <col min="9" max="9" width="33.6640625" style="19" customWidth="1"/>
    <col min="10" max="10" width="23" style="19" customWidth="1"/>
    <col min="11" max="11" width="35" style="64" customWidth="1"/>
    <col min="12" max="12" width="22.33203125" style="67" customWidth="1"/>
    <col min="13" max="13" width="20.5546875" style="67" customWidth="1"/>
    <col min="14" max="14" width="22.33203125" style="67" customWidth="1"/>
    <col min="15" max="15" width="19.6640625" style="19" customWidth="1"/>
    <col min="16" max="16" width="16" style="19" customWidth="1"/>
    <col min="17" max="19" width="11.44140625" style="19"/>
    <col min="20" max="20" width="33.44140625" style="19" customWidth="1"/>
    <col min="21" max="16384" width="11.44140625" style="19"/>
  </cols>
  <sheetData>
    <row r="1" spans="1:16" s="65" customFormat="1" ht="65.25" customHeight="1" x14ac:dyDescent="0.3">
      <c r="A1" s="202" t="s">
        <v>206</v>
      </c>
      <c r="B1" s="202"/>
      <c r="C1" s="202"/>
      <c r="D1" s="202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s="17" customFormat="1" ht="51.75" customHeight="1" x14ac:dyDescent="0.3">
      <c r="A2" s="38" t="s">
        <v>0</v>
      </c>
      <c r="B2" s="38" t="s">
        <v>212</v>
      </c>
      <c r="C2" s="38" t="s">
        <v>1878</v>
      </c>
      <c r="D2" s="38" t="s">
        <v>1879</v>
      </c>
      <c r="E2" s="38" t="s">
        <v>1</v>
      </c>
      <c r="F2" s="38" t="s">
        <v>2</v>
      </c>
      <c r="G2" s="38" t="s">
        <v>4</v>
      </c>
      <c r="H2" s="38" t="s">
        <v>6</v>
      </c>
      <c r="I2" s="38" t="s">
        <v>3</v>
      </c>
      <c r="J2" s="38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38" t="s">
        <v>221</v>
      </c>
    </row>
    <row r="3" spans="1:16" s="17" customFormat="1" ht="28.8" x14ac:dyDescent="0.3">
      <c r="A3" s="9" t="s">
        <v>153</v>
      </c>
      <c r="B3" s="9" t="s">
        <v>148</v>
      </c>
      <c r="C3" s="9" t="s">
        <v>1880</v>
      </c>
      <c r="D3" s="9" t="s">
        <v>1881</v>
      </c>
      <c r="E3" s="9" t="s">
        <v>148</v>
      </c>
      <c r="F3" s="9" t="s">
        <v>154</v>
      </c>
      <c r="G3" s="5" t="s">
        <v>18</v>
      </c>
      <c r="H3" s="9" t="s">
        <v>155</v>
      </c>
      <c r="I3" s="71" t="s">
        <v>842</v>
      </c>
      <c r="J3" s="5" t="s">
        <v>14</v>
      </c>
      <c r="K3" s="5">
        <v>166</v>
      </c>
      <c r="L3" s="5">
        <v>1</v>
      </c>
      <c r="M3" s="5"/>
      <c r="N3" s="5"/>
      <c r="O3" s="5">
        <v>1</v>
      </c>
      <c r="P3" s="74">
        <v>23.52</v>
      </c>
    </row>
    <row r="4" spans="1:16" x14ac:dyDescent="0.3">
      <c r="A4" s="8"/>
      <c r="B4" s="8"/>
      <c r="C4" s="26"/>
      <c r="D4" s="26"/>
      <c r="E4" s="8"/>
      <c r="F4" s="29"/>
      <c r="G4" s="1"/>
      <c r="H4" s="30"/>
      <c r="I4" s="8"/>
      <c r="J4" s="1"/>
      <c r="K4" s="6"/>
      <c r="L4" s="6"/>
      <c r="M4" s="6"/>
      <c r="N4" s="1"/>
      <c r="O4" s="1"/>
      <c r="P4" s="21"/>
    </row>
    <row r="5" spans="1:16" x14ac:dyDescent="0.3">
      <c r="A5" s="8"/>
      <c r="B5" s="8"/>
      <c r="C5" s="26"/>
      <c r="D5" s="26"/>
      <c r="E5" s="8"/>
      <c r="F5" s="29"/>
      <c r="G5" s="1"/>
      <c r="H5" s="30"/>
      <c r="I5" s="8"/>
      <c r="J5" s="1"/>
      <c r="K5" s="6"/>
      <c r="L5" s="6"/>
      <c r="M5" s="6"/>
      <c r="N5" s="1"/>
      <c r="O5" s="1"/>
      <c r="P5" s="21"/>
    </row>
    <row r="6" spans="1:16" x14ac:dyDescent="0.3">
      <c r="A6" s="8"/>
      <c r="B6" s="8"/>
      <c r="C6" s="26"/>
      <c r="D6" s="26"/>
      <c r="E6" s="8"/>
      <c r="F6" s="29"/>
      <c r="G6" s="1"/>
      <c r="H6" s="30"/>
      <c r="I6" s="8"/>
      <c r="J6" s="1"/>
      <c r="K6" s="6"/>
      <c r="L6" s="6"/>
      <c r="M6" s="6"/>
      <c r="N6" s="1"/>
      <c r="O6" s="1"/>
      <c r="P6" s="21"/>
    </row>
    <row r="7" spans="1:16" x14ac:dyDescent="0.3">
      <c r="A7" s="8"/>
      <c r="B7" s="8"/>
      <c r="C7" s="26"/>
      <c r="D7" s="26"/>
      <c r="E7" s="8"/>
      <c r="F7" s="30"/>
      <c r="G7" s="1"/>
      <c r="H7" s="30"/>
      <c r="I7" s="8"/>
      <c r="J7" s="1"/>
      <c r="K7" s="2"/>
      <c r="L7" s="6"/>
      <c r="M7" s="6"/>
      <c r="N7" s="1"/>
      <c r="O7" s="1"/>
      <c r="P7" s="21"/>
    </row>
    <row r="8" spans="1:16" x14ac:dyDescent="0.3">
      <c r="A8" s="8"/>
      <c r="B8" s="8"/>
      <c r="C8" s="26"/>
      <c r="D8" s="26"/>
      <c r="E8" s="8"/>
      <c r="F8" s="30"/>
      <c r="G8" s="1"/>
      <c r="H8" s="30"/>
      <c r="I8" s="8"/>
      <c r="J8" s="1"/>
      <c r="K8" s="2"/>
      <c r="L8" s="6"/>
      <c r="M8" s="6"/>
      <c r="N8" s="1"/>
      <c r="O8" s="1"/>
      <c r="P8" s="21"/>
    </row>
    <row r="9" spans="1:16" x14ac:dyDescent="0.3">
      <c r="A9" s="8"/>
      <c r="B9" s="8"/>
      <c r="C9" s="26"/>
      <c r="D9" s="26"/>
      <c r="E9" s="8"/>
      <c r="F9" s="30"/>
      <c r="G9" s="1"/>
      <c r="H9" s="30"/>
      <c r="I9" s="8"/>
      <c r="J9" s="1"/>
      <c r="K9" s="2"/>
      <c r="L9" s="6"/>
      <c r="M9" s="6"/>
      <c r="N9" s="1"/>
      <c r="O9" s="1"/>
      <c r="P9" s="66"/>
    </row>
    <row r="10" spans="1:16" x14ac:dyDescent="0.3">
      <c r="A10" s="8"/>
      <c r="B10" s="8"/>
      <c r="C10" s="26"/>
      <c r="D10" s="26"/>
      <c r="E10" s="8"/>
      <c r="F10" s="30"/>
      <c r="G10" s="1"/>
      <c r="H10" s="30"/>
      <c r="I10" s="8"/>
      <c r="J10" s="1"/>
      <c r="K10" s="2"/>
      <c r="L10" s="6"/>
      <c r="M10" s="6"/>
      <c r="N10" s="1"/>
      <c r="O10" s="1"/>
      <c r="P10" s="21"/>
    </row>
    <row r="11" spans="1:16" x14ac:dyDescent="0.3">
      <c r="A11" s="8"/>
      <c r="B11" s="8"/>
      <c r="C11" s="26"/>
      <c r="D11" s="26"/>
      <c r="E11" s="8"/>
      <c r="F11" s="30"/>
      <c r="G11" s="1"/>
      <c r="H11" s="30"/>
      <c r="I11" s="8"/>
      <c r="J11" s="1"/>
      <c r="K11" s="2"/>
      <c r="L11" s="6"/>
      <c r="M11" s="6"/>
      <c r="N11" s="1"/>
      <c r="O11" s="1"/>
      <c r="P11" s="21"/>
    </row>
    <row r="12" spans="1:16" x14ac:dyDescent="0.3">
      <c r="A12" s="8"/>
      <c r="B12" s="8"/>
      <c r="C12" s="26"/>
      <c r="D12" s="26"/>
      <c r="E12" s="8"/>
      <c r="F12" s="30"/>
      <c r="G12" s="1"/>
      <c r="H12" s="30"/>
      <c r="I12" s="8"/>
      <c r="J12" s="1"/>
      <c r="K12" s="2"/>
      <c r="L12" s="6"/>
      <c r="M12" s="6"/>
      <c r="N12" s="1"/>
      <c r="O12" s="1"/>
      <c r="P12" s="21"/>
    </row>
    <row r="13" spans="1:16" x14ac:dyDescent="0.3">
      <c r="A13" s="8"/>
      <c r="B13" s="8"/>
      <c r="C13" s="26"/>
      <c r="D13" s="26"/>
      <c r="E13" s="8"/>
      <c r="F13" s="25"/>
      <c r="G13" s="1"/>
      <c r="H13" s="4"/>
      <c r="I13" s="8"/>
      <c r="J13" s="1"/>
      <c r="K13" s="6"/>
      <c r="L13" s="6"/>
      <c r="M13" s="6"/>
      <c r="N13" s="1"/>
      <c r="O13" s="1"/>
      <c r="P13" s="66"/>
    </row>
    <row r="14" spans="1:16" x14ac:dyDescent="0.3">
      <c r="A14" s="8"/>
      <c r="B14" s="8"/>
      <c r="C14" s="26"/>
      <c r="D14" s="26"/>
      <c r="E14" s="8"/>
      <c r="F14" s="25"/>
      <c r="G14" s="1"/>
      <c r="H14" s="4"/>
      <c r="I14" s="8"/>
      <c r="J14" s="1"/>
      <c r="K14" s="6"/>
      <c r="L14" s="6"/>
      <c r="M14" s="6"/>
      <c r="N14" s="1"/>
      <c r="O14" s="1"/>
      <c r="P14" s="21"/>
    </row>
    <row r="15" spans="1:16" x14ac:dyDescent="0.3">
      <c r="A15" s="8"/>
      <c r="B15" s="8"/>
      <c r="C15" s="26"/>
      <c r="D15" s="26"/>
      <c r="E15" s="8"/>
      <c r="F15" s="25"/>
      <c r="G15" s="1"/>
      <c r="H15" s="4"/>
      <c r="I15" s="8"/>
      <c r="J15" s="1"/>
      <c r="K15" s="6"/>
      <c r="L15" s="6"/>
      <c r="M15" s="6"/>
      <c r="N15" s="1"/>
      <c r="O15" s="1"/>
      <c r="P15" s="21"/>
    </row>
    <row r="16" spans="1:16" x14ac:dyDescent="0.3">
      <c r="A16" s="8"/>
      <c r="B16" s="8"/>
      <c r="C16" s="26"/>
      <c r="D16" s="26"/>
      <c r="E16" s="8"/>
      <c r="F16" s="25"/>
      <c r="G16" s="1"/>
      <c r="H16" s="4"/>
      <c r="I16" s="8"/>
      <c r="J16" s="1"/>
      <c r="K16" s="6"/>
      <c r="L16" s="6"/>
      <c r="M16" s="6"/>
      <c r="N16" s="1"/>
      <c r="O16" s="1"/>
      <c r="P16" s="21"/>
    </row>
    <row r="17" spans="1:16" x14ac:dyDescent="0.3">
      <c r="A17" s="8"/>
      <c r="B17" s="8"/>
      <c r="C17" s="26"/>
      <c r="D17" s="26"/>
      <c r="E17" s="8"/>
      <c r="F17" s="25"/>
      <c r="G17" s="1"/>
      <c r="H17" s="4"/>
      <c r="I17" s="8"/>
      <c r="J17" s="1"/>
      <c r="K17" s="6"/>
      <c r="L17" s="6"/>
      <c r="M17" s="6"/>
      <c r="N17" s="1"/>
      <c r="O17" s="1"/>
      <c r="P17" s="21"/>
    </row>
    <row r="18" spans="1:16" x14ac:dyDescent="0.3">
      <c r="A18" s="8"/>
      <c r="B18" s="8"/>
      <c r="C18" s="26"/>
      <c r="D18" s="26"/>
      <c r="E18" s="8"/>
      <c r="F18" s="25"/>
      <c r="G18" s="1"/>
      <c r="H18" s="4"/>
      <c r="I18" s="8"/>
      <c r="J18" s="1"/>
      <c r="K18" s="6"/>
      <c r="L18" s="6"/>
      <c r="M18" s="6"/>
      <c r="N18" s="1"/>
      <c r="O18" s="1"/>
      <c r="P18" s="66"/>
    </row>
    <row r="19" spans="1:16" x14ac:dyDescent="0.3">
      <c r="A19" s="8"/>
      <c r="B19" s="8"/>
      <c r="C19" s="26"/>
      <c r="D19" s="26"/>
      <c r="E19" s="8"/>
      <c r="F19" s="25"/>
      <c r="G19" s="1"/>
      <c r="H19" s="4"/>
      <c r="I19" s="8"/>
      <c r="J19" s="1"/>
      <c r="K19" s="6"/>
      <c r="L19" s="6"/>
      <c r="M19" s="6"/>
      <c r="N19" s="1"/>
      <c r="O19" s="1"/>
      <c r="P19" s="21"/>
    </row>
    <row r="20" spans="1:16" x14ac:dyDescent="0.3">
      <c r="A20" s="8"/>
      <c r="B20" s="8"/>
      <c r="C20" s="26"/>
      <c r="D20" s="26"/>
      <c r="E20" s="8"/>
      <c r="F20" s="25"/>
      <c r="G20" s="1"/>
      <c r="H20" s="4"/>
      <c r="I20" s="8"/>
      <c r="J20" s="1"/>
      <c r="K20" s="6"/>
      <c r="L20" s="6"/>
      <c r="M20" s="6"/>
      <c r="N20" s="1"/>
      <c r="O20" s="1"/>
      <c r="P20" s="66"/>
    </row>
    <row r="21" spans="1:16" x14ac:dyDescent="0.3">
      <c r="A21" s="8"/>
      <c r="B21" s="8"/>
      <c r="C21" s="26"/>
      <c r="D21" s="26"/>
      <c r="E21" s="8"/>
      <c r="F21" s="25"/>
      <c r="G21" s="1"/>
      <c r="H21" s="4"/>
      <c r="I21" s="8"/>
      <c r="J21" s="1"/>
      <c r="K21" s="6"/>
      <c r="L21" s="6"/>
      <c r="M21" s="6"/>
      <c r="N21" s="1"/>
      <c r="O21" s="1"/>
      <c r="P21" s="21"/>
    </row>
    <row r="22" spans="1:16" x14ac:dyDescent="0.3">
      <c r="A22" s="8"/>
      <c r="B22" s="8"/>
      <c r="C22" s="26"/>
      <c r="D22" s="26"/>
      <c r="E22" s="8"/>
      <c r="F22" s="25"/>
      <c r="G22" s="1"/>
      <c r="H22" s="4"/>
      <c r="I22" s="8"/>
      <c r="J22" s="1"/>
      <c r="K22" s="6"/>
      <c r="L22" s="6"/>
      <c r="M22" s="6"/>
      <c r="N22" s="1"/>
      <c r="O22" s="1"/>
      <c r="P22" s="21"/>
    </row>
    <row r="23" spans="1:16" x14ac:dyDescent="0.3">
      <c r="A23" s="8"/>
      <c r="B23" s="8"/>
      <c r="C23" s="26"/>
      <c r="D23" s="26"/>
      <c r="E23" s="8"/>
      <c r="F23" s="25"/>
      <c r="G23" s="1"/>
      <c r="H23" s="4"/>
      <c r="I23" s="8"/>
      <c r="J23" s="1"/>
      <c r="K23" s="6"/>
      <c r="L23" s="6"/>
      <c r="M23" s="6"/>
      <c r="N23" s="1"/>
      <c r="O23" s="1"/>
      <c r="P23" s="21"/>
    </row>
    <row r="24" spans="1:16" x14ac:dyDescent="0.3">
      <c r="A24" s="8"/>
      <c r="B24" s="8"/>
      <c r="C24" s="26"/>
      <c r="D24" s="26"/>
      <c r="E24" s="8"/>
      <c r="F24" s="25"/>
      <c r="G24" s="1"/>
      <c r="H24" s="4"/>
      <c r="I24" s="8"/>
      <c r="J24" s="1"/>
      <c r="K24" s="6"/>
      <c r="L24" s="6"/>
      <c r="M24" s="6"/>
      <c r="N24" s="1"/>
      <c r="O24" s="1"/>
      <c r="P24" s="21"/>
    </row>
    <row r="25" spans="1:16" x14ac:dyDescent="0.3">
      <c r="A25" s="8"/>
      <c r="B25" s="8"/>
      <c r="C25" s="26"/>
      <c r="D25" s="26"/>
      <c r="E25" s="8"/>
      <c r="F25" s="25"/>
      <c r="G25" s="1"/>
      <c r="H25" s="4"/>
      <c r="I25" s="8"/>
      <c r="J25" s="1"/>
      <c r="K25" s="6"/>
      <c r="L25" s="6"/>
      <c r="M25" s="6"/>
      <c r="N25" s="1"/>
      <c r="O25" s="1"/>
      <c r="P25" s="21"/>
    </row>
    <row r="26" spans="1:16" x14ac:dyDescent="0.3">
      <c r="A26" s="8"/>
      <c r="B26" s="8"/>
      <c r="C26" s="26"/>
      <c r="D26" s="26"/>
      <c r="E26" s="8"/>
      <c r="F26" s="25"/>
      <c r="G26" s="1"/>
      <c r="H26" s="4"/>
      <c r="I26" s="8"/>
      <c r="J26" s="1"/>
      <c r="K26" s="6"/>
      <c r="L26" s="6"/>
      <c r="M26" s="6"/>
      <c r="N26" s="1"/>
      <c r="O26" s="1"/>
      <c r="P26" s="66"/>
    </row>
    <row r="27" spans="1:16" x14ac:dyDescent="0.3">
      <c r="A27" s="8"/>
      <c r="B27" s="8"/>
      <c r="C27" s="26"/>
      <c r="D27" s="26"/>
      <c r="E27" s="8"/>
      <c r="F27" s="25"/>
      <c r="G27" s="1"/>
      <c r="H27" s="4"/>
      <c r="I27" s="8"/>
      <c r="J27" s="1"/>
      <c r="K27" s="6"/>
      <c r="L27" s="6"/>
      <c r="M27" s="6"/>
      <c r="N27" s="1"/>
      <c r="O27" s="1"/>
      <c r="P27" s="21"/>
    </row>
    <row r="28" spans="1:16" x14ac:dyDescent="0.3">
      <c r="A28" s="8"/>
      <c r="B28" s="8"/>
      <c r="C28" s="26"/>
      <c r="D28" s="26"/>
      <c r="E28" s="8"/>
      <c r="F28" s="25"/>
      <c r="G28" s="1"/>
      <c r="H28" s="4"/>
      <c r="I28" s="8"/>
      <c r="J28" s="1"/>
      <c r="K28" s="6"/>
      <c r="L28" s="6"/>
      <c r="M28" s="6"/>
      <c r="N28" s="1"/>
      <c r="O28" s="1"/>
      <c r="P28" s="21"/>
    </row>
    <row r="29" spans="1:16" x14ac:dyDescent="0.3">
      <c r="A29" s="8"/>
      <c r="B29" s="8"/>
      <c r="C29" s="26"/>
      <c r="D29" s="26"/>
      <c r="E29" s="8"/>
      <c r="F29" s="25"/>
      <c r="G29" s="1"/>
      <c r="H29" s="4"/>
      <c r="I29" s="8"/>
      <c r="J29" s="1"/>
      <c r="K29" s="6"/>
      <c r="L29" s="6"/>
      <c r="M29" s="6"/>
      <c r="N29" s="1"/>
      <c r="O29" s="1"/>
      <c r="P29" s="66"/>
    </row>
    <row r="30" spans="1:16" x14ac:dyDescent="0.3">
      <c r="A30" s="8"/>
      <c r="B30" s="8"/>
      <c r="C30" s="26"/>
      <c r="D30" s="26"/>
      <c r="E30" s="8"/>
      <c r="F30" s="25"/>
      <c r="G30" s="1"/>
      <c r="H30" s="4"/>
      <c r="I30" s="8"/>
      <c r="J30" s="1"/>
      <c r="K30" s="6"/>
      <c r="L30" s="6"/>
      <c r="M30" s="6"/>
      <c r="N30" s="1"/>
      <c r="O30" s="1"/>
      <c r="P30" s="21"/>
    </row>
    <row r="31" spans="1:16" x14ac:dyDescent="0.3">
      <c r="A31" s="8"/>
      <c r="B31" s="8"/>
      <c r="C31" s="26"/>
      <c r="D31" s="26"/>
      <c r="E31" s="8"/>
      <c r="F31" s="25"/>
      <c r="G31" s="1"/>
      <c r="H31" s="4"/>
      <c r="I31" s="8"/>
      <c r="J31" s="1"/>
      <c r="K31" s="6"/>
      <c r="L31" s="6"/>
      <c r="M31" s="6"/>
      <c r="N31" s="1"/>
      <c r="O31" s="1"/>
      <c r="P31" s="21"/>
    </row>
    <row r="32" spans="1:16" x14ac:dyDescent="0.3">
      <c r="A32" s="8"/>
      <c r="B32" s="8"/>
      <c r="C32" s="26"/>
      <c r="D32" s="26"/>
      <c r="E32" s="8"/>
      <c r="F32" s="25"/>
      <c r="G32" s="1"/>
      <c r="H32" s="4"/>
      <c r="I32" s="8"/>
      <c r="J32" s="1"/>
      <c r="K32" s="6"/>
      <c r="L32" s="6"/>
      <c r="M32" s="6"/>
      <c r="N32" s="1"/>
      <c r="O32" s="1"/>
      <c r="P32" s="21"/>
    </row>
    <row r="33" spans="1:16" x14ac:dyDescent="0.3">
      <c r="A33" s="8"/>
      <c r="B33" s="8"/>
      <c r="C33" s="26"/>
      <c r="D33" s="26"/>
      <c r="E33" s="8"/>
      <c r="F33" s="25"/>
      <c r="G33" s="1"/>
      <c r="H33" s="4"/>
      <c r="I33" s="8"/>
      <c r="J33" s="1"/>
      <c r="K33" s="6"/>
      <c r="L33" s="6"/>
      <c r="M33" s="6"/>
      <c r="N33" s="1"/>
      <c r="O33" s="1"/>
      <c r="P33" s="66"/>
    </row>
    <row r="34" spans="1:16" x14ac:dyDescent="0.3">
      <c r="A34" s="8"/>
      <c r="B34" s="8"/>
      <c r="C34" s="26"/>
      <c r="D34" s="26"/>
      <c r="E34" s="8"/>
      <c r="F34" s="25"/>
      <c r="G34" s="1"/>
      <c r="H34" s="4"/>
      <c r="I34" s="8"/>
      <c r="J34" s="1"/>
      <c r="K34" s="6"/>
      <c r="L34" s="6"/>
      <c r="M34" s="6"/>
      <c r="N34" s="1"/>
      <c r="O34" s="1"/>
      <c r="P34" s="21"/>
    </row>
    <row r="35" spans="1:16" x14ac:dyDescent="0.3">
      <c r="A35" s="8"/>
      <c r="B35" s="8"/>
      <c r="C35" s="26"/>
      <c r="D35" s="26"/>
      <c r="E35" s="8"/>
      <c r="F35" s="25"/>
      <c r="G35" s="1"/>
      <c r="H35" s="4"/>
      <c r="I35" s="8"/>
      <c r="J35" s="1"/>
      <c r="K35" s="6"/>
      <c r="L35" s="6"/>
      <c r="M35" s="6"/>
      <c r="N35" s="1"/>
      <c r="O35" s="1"/>
      <c r="P35" s="21"/>
    </row>
    <row r="36" spans="1:16" x14ac:dyDescent="0.3">
      <c r="A36" s="8"/>
      <c r="B36" s="8"/>
      <c r="C36" s="26"/>
      <c r="D36" s="26"/>
      <c r="E36" s="8"/>
      <c r="F36" s="25"/>
      <c r="G36" s="1"/>
      <c r="H36" s="4"/>
      <c r="I36" s="8"/>
      <c r="J36" s="1"/>
      <c r="K36" s="6"/>
      <c r="L36" s="6"/>
      <c r="M36" s="6"/>
      <c r="N36" s="1"/>
      <c r="O36" s="1"/>
      <c r="P36" s="21"/>
    </row>
    <row r="37" spans="1:16" x14ac:dyDescent="0.3">
      <c r="A37" s="8"/>
      <c r="B37" s="8"/>
      <c r="C37" s="26"/>
      <c r="D37" s="26"/>
      <c r="E37" s="8"/>
      <c r="F37" s="25"/>
      <c r="G37" s="1"/>
      <c r="H37" s="4"/>
      <c r="I37" s="8"/>
      <c r="J37" s="1"/>
      <c r="K37" s="6"/>
      <c r="L37" s="6"/>
      <c r="M37" s="6"/>
      <c r="N37" s="1"/>
      <c r="O37" s="1"/>
      <c r="P37" s="21"/>
    </row>
    <row r="38" spans="1:16" x14ac:dyDescent="0.3">
      <c r="A38" s="8"/>
      <c r="B38" s="8"/>
      <c r="C38" s="26"/>
      <c r="D38" s="26"/>
      <c r="E38" s="8"/>
      <c r="F38" s="25"/>
      <c r="G38" s="1"/>
      <c r="H38" s="4"/>
      <c r="I38" s="8"/>
      <c r="J38" s="1"/>
      <c r="K38" s="6"/>
      <c r="L38" s="6"/>
      <c r="M38" s="6"/>
      <c r="N38" s="1"/>
      <c r="O38" s="1"/>
      <c r="P38" s="21"/>
    </row>
    <row r="39" spans="1:16" x14ac:dyDescent="0.3">
      <c r="A39" s="8"/>
      <c r="B39" s="8"/>
      <c r="C39" s="26"/>
      <c r="D39" s="26"/>
      <c r="E39" s="8"/>
      <c r="F39" s="25"/>
      <c r="G39" s="1"/>
      <c r="H39" s="4"/>
      <c r="I39" s="8"/>
      <c r="J39" s="1"/>
      <c r="K39" s="6"/>
      <c r="L39" s="6"/>
      <c r="M39" s="6"/>
      <c r="N39" s="1"/>
      <c r="O39" s="1"/>
      <c r="P39" s="21"/>
    </row>
    <row r="40" spans="1:16" x14ac:dyDescent="0.3">
      <c r="A40" s="8"/>
      <c r="B40" s="8"/>
      <c r="C40" s="26"/>
      <c r="D40" s="26"/>
      <c r="E40" s="8"/>
      <c r="F40" s="25"/>
      <c r="G40" s="1"/>
      <c r="H40" s="4"/>
      <c r="I40" s="8"/>
      <c r="J40" s="1"/>
      <c r="K40" s="6"/>
      <c r="L40" s="6"/>
      <c r="M40" s="6"/>
      <c r="N40" s="1"/>
      <c r="O40" s="1"/>
      <c r="P40" s="21"/>
    </row>
    <row r="41" spans="1:16" x14ac:dyDescent="0.3">
      <c r="A41" s="8"/>
      <c r="B41" s="8"/>
      <c r="C41" s="26"/>
      <c r="D41" s="26"/>
      <c r="E41" s="8"/>
      <c r="F41" s="25"/>
      <c r="G41" s="1"/>
      <c r="H41" s="4"/>
      <c r="I41" s="8"/>
      <c r="J41" s="1"/>
      <c r="K41" s="6"/>
      <c r="L41" s="6"/>
      <c r="M41" s="6"/>
      <c r="N41" s="1"/>
      <c r="O41" s="1"/>
      <c r="P41" s="21"/>
    </row>
    <row r="42" spans="1:16" x14ac:dyDescent="0.3">
      <c r="A42" s="8"/>
      <c r="B42" s="8"/>
      <c r="C42" s="26"/>
      <c r="D42" s="26"/>
      <c r="E42" s="8"/>
      <c r="F42" s="25"/>
      <c r="G42" s="1"/>
      <c r="H42" s="4"/>
      <c r="I42" s="8"/>
      <c r="J42" s="1"/>
      <c r="K42" s="6"/>
      <c r="L42" s="6"/>
      <c r="M42" s="6"/>
      <c r="N42" s="1"/>
      <c r="O42" s="1"/>
      <c r="P42" s="21"/>
    </row>
    <row r="43" spans="1:16" x14ac:dyDescent="0.3">
      <c r="A43" s="8"/>
      <c r="B43" s="8"/>
      <c r="C43" s="26"/>
      <c r="D43" s="26"/>
      <c r="E43" s="8"/>
      <c r="F43" s="25"/>
      <c r="G43" s="1"/>
      <c r="H43" s="4"/>
      <c r="I43" s="8"/>
      <c r="J43" s="1"/>
      <c r="K43" s="6"/>
      <c r="L43" s="6"/>
      <c r="M43" s="6"/>
      <c r="N43" s="1"/>
      <c r="O43" s="1"/>
      <c r="P43" s="21"/>
    </row>
    <row r="44" spans="1:16" x14ac:dyDescent="0.3">
      <c r="A44" s="8"/>
      <c r="B44" s="8"/>
      <c r="C44" s="26"/>
      <c r="D44" s="26"/>
      <c r="E44" s="8"/>
      <c r="F44" s="25"/>
      <c r="G44" s="1"/>
      <c r="H44" s="4"/>
      <c r="I44" s="8"/>
      <c r="J44" s="1"/>
      <c r="K44" s="6"/>
      <c r="L44" s="6"/>
      <c r="M44" s="6"/>
      <c r="N44" s="1"/>
      <c r="O44" s="1"/>
      <c r="P44" s="21"/>
    </row>
    <row r="45" spans="1:16" x14ac:dyDescent="0.3">
      <c r="A45" s="8"/>
      <c r="B45" s="8"/>
      <c r="C45" s="26"/>
      <c r="D45" s="26"/>
      <c r="E45" s="8"/>
      <c r="F45" s="25"/>
      <c r="G45" s="1"/>
      <c r="H45" s="4"/>
      <c r="I45" s="8"/>
      <c r="J45" s="1"/>
      <c r="K45" s="6"/>
      <c r="L45" s="6"/>
      <c r="M45" s="6"/>
      <c r="N45" s="1"/>
      <c r="O45" s="1"/>
      <c r="P45" s="21"/>
    </row>
    <row r="46" spans="1:16" x14ac:dyDescent="0.3">
      <c r="A46" s="8"/>
      <c r="B46" s="8"/>
      <c r="C46" s="26"/>
      <c r="D46" s="26"/>
      <c r="E46" s="8"/>
      <c r="F46" s="25"/>
      <c r="G46" s="1"/>
      <c r="H46" s="4"/>
      <c r="I46" s="8"/>
      <c r="J46" s="1"/>
      <c r="K46" s="6"/>
      <c r="L46" s="6"/>
      <c r="M46" s="6"/>
      <c r="N46" s="1"/>
      <c r="O46" s="1"/>
      <c r="P46" s="21"/>
    </row>
    <row r="47" spans="1:16" x14ac:dyDescent="0.3">
      <c r="A47" s="8"/>
      <c r="B47" s="8"/>
      <c r="C47" s="26"/>
      <c r="D47" s="26"/>
      <c r="E47" s="8"/>
      <c r="F47" s="25"/>
      <c r="G47" s="1"/>
      <c r="H47" s="4"/>
      <c r="I47" s="8"/>
      <c r="J47" s="1"/>
      <c r="K47" s="6"/>
      <c r="L47" s="6"/>
      <c r="M47" s="6"/>
      <c r="N47" s="1"/>
      <c r="O47" s="1"/>
      <c r="P47" s="21"/>
    </row>
    <row r="48" spans="1:16" x14ac:dyDescent="0.3">
      <c r="A48" s="8"/>
      <c r="B48" s="8"/>
      <c r="C48" s="26"/>
      <c r="D48" s="26"/>
      <c r="E48" s="8"/>
      <c r="F48" s="25"/>
      <c r="G48" s="1"/>
      <c r="H48" s="4"/>
      <c r="I48" s="8"/>
      <c r="J48" s="1"/>
      <c r="K48" s="6"/>
      <c r="L48" s="6"/>
      <c r="M48" s="6"/>
      <c r="N48" s="1"/>
      <c r="O48" s="1"/>
      <c r="P48" s="21"/>
    </row>
    <row r="49" spans="1:16" x14ac:dyDescent="0.3">
      <c r="A49" s="8"/>
      <c r="B49" s="8"/>
      <c r="C49" s="26"/>
      <c r="D49" s="26"/>
      <c r="E49" s="8"/>
      <c r="F49" s="25"/>
      <c r="G49" s="1"/>
      <c r="H49" s="4"/>
      <c r="I49" s="8"/>
      <c r="J49" s="1"/>
      <c r="K49" s="6"/>
      <c r="L49" s="6"/>
      <c r="M49" s="6"/>
      <c r="N49" s="1"/>
      <c r="O49" s="1"/>
      <c r="P49" s="21"/>
    </row>
    <row r="50" spans="1:16" x14ac:dyDescent="0.3">
      <c r="A50" s="8"/>
      <c r="B50" s="8"/>
      <c r="C50" s="26"/>
      <c r="D50" s="26"/>
      <c r="E50" s="8"/>
      <c r="F50" s="25"/>
      <c r="G50" s="1"/>
      <c r="H50" s="4"/>
      <c r="I50" s="8"/>
      <c r="J50" s="1"/>
      <c r="K50" s="6"/>
      <c r="L50" s="6"/>
      <c r="M50" s="6"/>
      <c r="N50" s="1"/>
      <c r="O50" s="1"/>
      <c r="P50" s="21"/>
    </row>
    <row r="51" spans="1:16" x14ac:dyDescent="0.3">
      <c r="A51" s="8"/>
      <c r="B51" s="8"/>
      <c r="C51" s="26"/>
      <c r="D51" s="26"/>
      <c r="E51" s="8"/>
      <c r="F51" s="25"/>
      <c r="G51" s="1"/>
      <c r="H51" s="4"/>
      <c r="I51" s="8"/>
      <c r="J51" s="1"/>
      <c r="K51" s="6"/>
      <c r="L51" s="6"/>
      <c r="M51" s="6"/>
      <c r="N51" s="1"/>
      <c r="O51" s="1"/>
      <c r="P51" s="66"/>
    </row>
    <row r="52" spans="1:16" x14ac:dyDescent="0.3">
      <c r="A52" s="8"/>
      <c r="B52" s="8"/>
      <c r="C52" s="26"/>
      <c r="D52" s="26"/>
      <c r="E52" s="8"/>
      <c r="F52" s="25"/>
      <c r="G52" s="1"/>
      <c r="H52" s="4"/>
      <c r="I52" s="8"/>
      <c r="J52" s="1"/>
      <c r="K52" s="6"/>
      <c r="L52" s="6"/>
      <c r="M52" s="6"/>
      <c r="N52" s="1"/>
      <c r="O52" s="1"/>
      <c r="P52" s="21"/>
    </row>
    <row r="53" spans="1:16" x14ac:dyDescent="0.3">
      <c r="A53" s="8"/>
      <c r="B53" s="8"/>
      <c r="C53" s="26"/>
      <c r="D53" s="26"/>
      <c r="E53" s="8"/>
      <c r="F53" s="25"/>
      <c r="G53" s="1"/>
      <c r="H53" s="4"/>
      <c r="I53" s="8"/>
      <c r="J53" s="1"/>
      <c r="K53" s="6"/>
      <c r="L53" s="6"/>
      <c r="M53" s="6"/>
      <c r="N53" s="1"/>
      <c r="O53" s="1"/>
      <c r="P53" s="21"/>
    </row>
    <row r="54" spans="1:16" x14ac:dyDescent="0.3">
      <c r="A54" s="8"/>
      <c r="B54" s="8"/>
      <c r="C54" s="26"/>
      <c r="D54" s="26"/>
      <c r="E54" s="8"/>
      <c r="F54" s="25"/>
      <c r="G54" s="1"/>
      <c r="H54" s="4"/>
      <c r="I54" s="8"/>
      <c r="J54" s="1"/>
      <c r="K54" s="6"/>
      <c r="L54" s="6"/>
      <c r="M54" s="6"/>
      <c r="N54" s="1"/>
      <c r="O54" s="1"/>
      <c r="P54" s="21"/>
    </row>
    <row r="55" spans="1:16" x14ac:dyDescent="0.3">
      <c r="A55" s="8"/>
      <c r="B55" s="8"/>
      <c r="C55" s="26"/>
      <c r="D55" s="26"/>
      <c r="E55" s="8"/>
      <c r="F55" s="25"/>
      <c r="G55" s="1"/>
      <c r="H55" s="4"/>
      <c r="I55" s="8"/>
      <c r="J55" s="1"/>
      <c r="K55" s="6"/>
      <c r="L55" s="6"/>
      <c r="M55" s="6"/>
      <c r="N55" s="1"/>
      <c r="O55" s="1"/>
      <c r="P55" s="21"/>
    </row>
    <row r="56" spans="1:16" x14ac:dyDescent="0.3">
      <c r="A56" s="8"/>
      <c r="B56" s="8"/>
      <c r="C56" s="26"/>
      <c r="D56" s="26"/>
      <c r="E56" s="8"/>
      <c r="F56" s="25"/>
      <c r="G56" s="1"/>
      <c r="H56" s="4"/>
      <c r="I56" s="8"/>
      <c r="J56" s="1"/>
      <c r="K56" s="6"/>
      <c r="L56" s="6"/>
      <c r="M56" s="6"/>
      <c r="N56" s="1"/>
      <c r="O56" s="1"/>
      <c r="P56" s="21"/>
    </row>
    <row r="57" spans="1:16" x14ac:dyDescent="0.3">
      <c r="A57" s="8"/>
      <c r="B57" s="8"/>
      <c r="C57" s="26"/>
      <c r="D57" s="26"/>
      <c r="E57" s="8"/>
      <c r="F57" s="25"/>
      <c r="G57" s="1"/>
      <c r="H57" s="4"/>
      <c r="I57" s="8"/>
      <c r="J57" s="1"/>
      <c r="K57" s="6"/>
      <c r="L57" s="6"/>
      <c r="M57" s="6"/>
      <c r="N57" s="1"/>
      <c r="O57" s="1"/>
      <c r="P57" s="66"/>
    </row>
    <row r="58" spans="1:16" x14ac:dyDescent="0.3">
      <c r="A58" s="8"/>
      <c r="B58" s="8"/>
      <c r="C58" s="26"/>
      <c r="D58" s="26"/>
      <c r="E58" s="8"/>
      <c r="F58" s="25"/>
      <c r="G58" s="1"/>
      <c r="H58" s="4"/>
      <c r="I58" s="8"/>
      <c r="J58" s="1"/>
      <c r="K58" s="6"/>
      <c r="L58" s="6"/>
      <c r="M58" s="6"/>
      <c r="N58" s="1"/>
      <c r="O58" s="1"/>
      <c r="P58" s="21"/>
    </row>
    <row r="59" spans="1:16" x14ac:dyDescent="0.3">
      <c r="A59" s="8"/>
      <c r="B59" s="8"/>
      <c r="C59" s="26"/>
      <c r="D59" s="26"/>
      <c r="E59" s="8"/>
      <c r="F59" s="25"/>
      <c r="G59" s="1"/>
      <c r="H59" s="4"/>
      <c r="I59" s="8"/>
      <c r="J59" s="1"/>
      <c r="K59" s="6"/>
      <c r="L59" s="6"/>
      <c r="M59" s="6"/>
      <c r="N59" s="1"/>
      <c r="O59" s="1"/>
      <c r="P59" s="21"/>
    </row>
    <row r="60" spans="1:16" x14ac:dyDescent="0.3">
      <c r="A60" s="8"/>
      <c r="B60" s="8"/>
      <c r="C60" s="26"/>
      <c r="D60" s="26"/>
      <c r="E60" s="8"/>
      <c r="F60" s="25"/>
      <c r="G60" s="1"/>
      <c r="H60" s="4"/>
      <c r="I60" s="8"/>
      <c r="J60" s="1"/>
      <c r="K60" s="6"/>
      <c r="L60" s="6"/>
      <c r="M60" s="6"/>
      <c r="N60" s="1"/>
      <c r="O60" s="1"/>
      <c r="P60" s="21"/>
    </row>
    <row r="61" spans="1:16" x14ac:dyDescent="0.3">
      <c r="A61" s="8"/>
      <c r="B61" s="8"/>
      <c r="C61" s="26"/>
      <c r="D61" s="26"/>
      <c r="E61" s="8"/>
      <c r="F61" s="25"/>
      <c r="G61" s="1"/>
      <c r="H61" s="4"/>
      <c r="I61" s="8"/>
      <c r="J61" s="1"/>
      <c r="K61" s="6"/>
      <c r="L61" s="6"/>
      <c r="M61" s="6"/>
      <c r="N61" s="1"/>
      <c r="O61" s="1"/>
      <c r="P61" s="21"/>
    </row>
    <row r="62" spans="1:16" x14ac:dyDescent="0.3">
      <c r="A62" s="8"/>
      <c r="B62" s="8"/>
      <c r="C62" s="26"/>
      <c r="D62" s="26"/>
      <c r="E62" s="8"/>
      <c r="F62" s="25"/>
      <c r="G62" s="1"/>
      <c r="H62" s="4"/>
      <c r="I62" s="8"/>
      <c r="J62" s="1"/>
      <c r="K62" s="6"/>
      <c r="L62" s="6"/>
      <c r="M62" s="6"/>
      <c r="N62" s="1"/>
      <c r="O62" s="1"/>
      <c r="P62" s="21"/>
    </row>
    <row r="63" spans="1:16" x14ac:dyDescent="0.3">
      <c r="A63" s="8"/>
      <c r="B63" s="8"/>
      <c r="C63" s="26"/>
      <c r="D63" s="26"/>
      <c r="E63" s="8"/>
      <c r="F63" s="25"/>
      <c r="G63" s="1"/>
      <c r="H63" s="4"/>
      <c r="I63" s="8"/>
      <c r="J63" s="1"/>
      <c r="K63" s="6"/>
      <c r="L63" s="6"/>
      <c r="M63" s="6"/>
      <c r="N63" s="1"/>
      <c r="O63" s="1"/>
      <c r="P63" s="21"/>
    </row>
    <row r="64" spans="1:16" x14ac:dyDescent="0.3">
      <c r="A64" s="8"/>
      <c r="B64" s="8"/>
      <c r="C64" s="26"/>
      <c r="D64" s="26"/>
      <c r="E64" s="8"/>
      <c r="F64" s="25"/>
      <c r="G64" s="1"/>
      <c r="H64" s="4"/>
      <c r="I64" s="8"/>
      <c r="J64" s="1"/>
      <c r="K64" s="6"/>
      <c r="L64" s="6"/>
      <c r="M64" s="6"/>
      <c r="N64" s="1"/>
      <c r="O64" s="1"/>
      <c r="P64" s="21"/>
    </row>
    <row r="65" spans="1:16" x14ac:dyDescent="0.3">
      <c r="A65" s="8"/>
      <c r="B65" s="8"/>
      <c r="C65" s="26"/>
      <c r="D65" s="26"/>
      <c r="E65" s="8"/>
      <c r="F65" s="25"/>
      <c r="G65" s="1"/>
      <c r="H65" s="4"/>
      <c r="I65" s="8"/>
      <c r="J65" s="1"/>
      <c r="K65" s="6"/>
      <c r="L65" s="6"/>
      <c r="M65" s="6"/>
      <c r="N65" s="1"/>
      <c r="O65" s="1"/>
      <c r="P65" s="21"/>
    </row>
    <row r="66" spans="1:16" x14ac:dyDescent="0.3">
      <c r="A66" s="8"/>
      <c r="B66" s="8"/>
      <c r="C66" s="26"/>
      <c r="D66" s="26"/>
      <c r="E66" s="8"/>
      <c r="F66" s="25"/>
      <c r="G66" s="1"/>
      <c r="H66" s="4"/>
      <c r="I66" s="8"/>
      <c r="J66" s="1"/>
      <c r="K66" s="6"/>
      <c r="L66" s="6"/>
      <c r="M66" s="6"/>
      <c r="N66" s="1"/>
      <c r="O66" s="1"/>
      <c r="P66" s="21"/>
    </row>
    <row r="67" spans="1:16" x14ac:dyDescent="0.3">
      <c r="A67" s="8"/>
      <c r="B67" s="8"/>
      <c r="C67" s="26"/>
      <c r="D67" s="26"/>
      <c r="E67" s="8"/>
      <c r="F67" s="25"/>
      <c r="G67" s="1"/>
      <c r="H67" s="4"/>
      <c r="I67" s="8"/>
      <c r="J67" s="1"/>
      <c r="K67" s="6"/>
      <c r="L67" s="6"/>
      <c r="M67" s="6"/>
      <c r="N67" s="1"/>
      <c r="O67" s="1"/>
      <c r="P67" s="21"/>
    </row>
    <row r="68" spans="1:16" x14ac:dyDescent="0.3">
      <c r="A68" s="8"/>
      <c r="B68" s="8"/>
      <c r="C68" s="26"/>
      <c r="D68" s="26"/>
      <c r="E68" s="8"/>
      <c r="F68" s="25"/>
      <c r="G68" s="1"/>
      <c r="H68" s="4"/>
      <c r="I68" s="8"/>
      <c r="J68" s="1"/>
      <c r="K68" s="6"/>
      <c r="L68" s="6"/>
      <c r="M68" s="6"/>
      <c r="N68" s="1"/>
      <c r="O68" s="1"/>
      <c r="P68" s="21"/>
    </row>
    <row r="69" spans="1:16" x14ac:dyDescent="0.3">
      <c r="A69" s="8"/>
      <c r="B69" s="8"/>
      <c r="C69" s="26"/>
      <c r="D69" s="26"/>
      <c r="E69" s="8"/>
      <c r="F69" s="25"/>
      <c r="G69" s="1"/>
      <c r="H69" s="4"/>
      <c r="I69" s="8"/>
      <c r="J69" s="1"/>
      <c r="K69" s="6"/>
      <c r="L69" s="6"/>
      <c r="M69" s="6"/>
      <c r="N69" s="1"/>
      <c r="O69" s="1"/>
      <c r="P69" s="21"/>
    </row>
    <row r="70" spans="1:16" x14ac:dyDescent="0.3">
      <c r="A70" s="8"/>
      <c r="B70" s="8"/>
      <c r="C70" s="26"/>
      <c r="D70" s="26"/>
      <c r="E70" s="8"/>
      <c r="F70" s="25"/>
      <c r="G70" s="1"/>
      <c r="H70" s="4"/>
      <c r="I70" s="8"/>
      <c r="J70" s="1"/>
      <c r="K70" s="6"/>
      <c r="L70" s="6"/>
      <c r="M70" s="6"/>
      <c r="N70" s="1"/>
      <c r="O70" s="1"/>
      <c r="P70" s="21"/>
    </row>
    <row r="71" spans="1:16" x14ac:dyDescent="0.3">
      <c r="A71" s="8"/>
      <c r="B71" s="8"/>
      <c r="C71" s="26"/>
      <c r="D71" s="26"/>
      <c r="E71" s="8"/>
      <c r="F71" s="25"/>
      <c r="G71" s="1"/>
      <c r="H71" s="4"/>
      <c r="I71" s="8"/>
      <c r="J71" s="1"/>
      <c r="K71" s="6"/>
      <c r="L71" s="6"/>
      <c r="M71" s="6"/>
      <c r="N71" s="1"/>
      <c r="O71" s="1"/>
      <c r="P71" s="21"/>
    </row>
    <row r="72" spans="1:16" x14ac:dyDescent="0.3">
      <c r="A72" s="8"/>
      <c r="B72" s="8"/>
      <c r="C72" s="26"/>
      <c r="D72" s="26"/>
      <c r="E72" s="8"/>
      <c r="F72" s="25"/>
      <c r="G72" s="1"/>
      <c r="H72" s="4"/>
      <c r="I72" s="8"/>
      <c r="J72" s="1"/>
      <c r="K72" s="6"/>
      <c r="L72" s="6"/>
      <c r="M72" s="6"/>
      <c r="N72" s="1"/>
      <c r="O72" s="1"/>
      <c r="P72" s="21"/>
    </row>
    <row r="73" spans="1:16" x14ac:dyDescent="0.3">
      <c r="A73" s="8"/>
      <c r="B73" s="8"/>
      <c r="C73" s="26"/>
      <c r="D73" s="26"/>
      <c r="E73" s="8"/>
      <c r="F73" s="25"/>
      <c r="G73" s="1"/>
      <c r="H73" s="4"/>
      <c r="I73" s="8"/>
      <c r="J73" s="1"/>
      <c r="K73" s="6"/>
      <c r="L73" s="6"/>
      <c r="M73" s="6"/>
      <c r="N73" s="1"/>
      <c r="O73" s="1"/>
      <c r="P73" s="21"/>
    </row>
    <row r="74" spans="1:16" x14ac:dyDescent="0.3">
      <c r="A74" s="8"/>
      <c r="B74" s="8"/>
      <c r="C74" s="26"/>
      <c r="D74" s="26"/>
      <c r="E74" s="8"/>
      <c r="F74" s="25"/>
      <c r="G74" s="1"/>
      <c r="H74" s="4"/>
      <c r="I74" s="8"/>
      <c r="J74" s="1"/>
      <c r="K74" s="6"/>
      <c r="L74" s="6"/>
      <c r="M74" s="6"/>
      <c r="N74" s="1"/>
      <c r="O74" s="1"/>
      <c r="P74" s="21"/>
    </row>
    <row r="75" spans="1:16" x14ac:dyDescent="0.3">
      <c r="A75" s="8"/>
      <c r="B75" s="8"/>
      <c r="C75" s="26"/>
      <c r="D75" s="26"/>
      <c r="E75" s="8"/>
      <c r="F75" s="25"/>
      <c r="G75" s="1"/>
      <c r="H75" s="4"/>
      <c r="I75" s="8"/>
      <c r="J75" s="1"/>
      <c r="K75" s="6"/>
      <c r="L75" s="6"/>
      <c r="M75" s="6"/>
      <c r="N75" s="1"/>
      <c r="O75" s="1"/>
      <c r="P75" s="21"/>
    </row>
    <row r="76" spans="1:16" x14ac:dyDescent="0.3">
      <c r="A76" s="8"/>
      <c r="B76" s="8"/>
      <c r="C76" s="26"/>
      <c r="D76" s="26"/>
      <c r="E76" s="8"/>
      <c r="F76" s="25"/>
      <c r="G76" s="1"/>
      <c r="H76" s="4"/>
      <c r="I76" s="8"/>
      <c r="J76" s="1"/>
      <c r="K76" s="6"/>
      <c r="L76" s="6"/>
      <c r="M76" s="6"/>
      <c r="N76" s="1"/>
      <c r="O76" s="1"/>
      <c r="P76" s="21"/>
    </row>
    <row r="77" spans="1:16" x14ac:dyDescent="0.3">
      <c r="A77" s="8"/>
      <c r="B77" s="8"/>
      <c r="C77" s="26"/>
      <c r="D77" s="26"/>
      <c r="E77" s="8"/>
      <c r="F77" s="25"/>
      <c r="G77" s="1"/>
      <c r="H77" s="4"/>
      <c r="I77" s="8"/>
      <c r="J77" s="1"/>
      <c r="K77" s="6"/>
      <c r="L77" s="6"/>
      <c r="M77" s="6"/>
      <c r="N77" s="1"/>
      <c r="O77" s="1"/>
      <c r="P77" s="21"/>
    </row>
    <row r="78" spans="1:16" x14ac:dyDescent="0.3">
      <c r="A78" s="8"/>
      <c r="B78" s="8"/>
      <c r="C78" s="26"/>
      <c r="D78" s="26"/>
      <c r="E78" s="8"/>
      <c r="F78" s="25"/>
      <c r="G78" s="1"/>
      <c r="H78" s="4"/>
      <c r="I78" s="8"/>
      <c r="J78" s="1"/>
      <c r="K78" s="6"/>
      <c r="L78" s="6"/>
      <c r="M78" s="6"/>
      <c r="N78" s="1"/>
      <c r="O78" s="1"/>
      <c r="P78" s="21"/>
    </row>
    <row r="79" spans="1:16" x14ac:dyDescent="0.3">
      <c r="A79" s="8"/>
      <c r="B79" s="8"/>
      <c r="C79" s="26"/>
      <c r="D79" s="26"/>
      <c r="E79" s="8"/>
      <c r="F79" s="25"/>
      <c r="G79" s="1"/>
      <c r="H79" s="4"/>
      <c r="I79" s="8"/>
      <c r="J79" s="1"/>
      <c r="K79" s="6"/>
      <c r="L79" s="6"/>
      <c r="M79" s="6"/>
      <c r="N79" s="1"/>
      <c r="O79" s="1"/>
      <c r="P79" s="21"/>
    </row>
    <row r="80" spans="1:16" x14ac:dyDescent="0.3">
      <c r="A80" s="8"/>
      <c r="B80" s="8"/>
      <c r="C80" s="26"/>
      <c r="D80" s="26"/>
      <c r="E80" s="8"/>
      <c r="F80" s="25"/>
      <c r="G80" s="1"/>
      <c r="H80" s="4"/>
      <c r="I80" s="8"/>
      <c r="J80" s="1"/>
      <c r="K80" s="6"/>
      <c r="L80" s="6"/>
      <c r="M80" s="6"/>
      <c r="N80" s="1"/>
      <c r="O80" s="1"/>
      <c r="P80" s="66"/>
    </row>
    <row r="81" spans="1:16" x14ac:dyDescent="0.3">
      <c r="A81" s="8"/>
      <c r="B81" s="8"/>
      <c r="C81" s="26"/>
      <c r="D81" s="26"/>
      <c r="E81" s="8"/>
      <c r="F81" s="25"/>
      <c r="G81" s="1"/>
      <c r="H81" s="4"/>
      <c r="I81" s="8"/>
      <c r="J81" s="1"/>
      <c r="K81" s="6"/>
      <c r="L81" s="6"/>
      <c r="M81" s="6"/>
      <c r="N81" s="1"/>
      <c r="O81" s="1"/>
      <c r="P81" s="21"/>
    </row>
    <row r="82" spans="1:16" x14ac:dyDescent="0.3">
      <c r="A82" s="8"/>
      <c r="B82" s="8"/>
      <c r="C82" s="26"/>
      <c r="D82" s="26"/>
      <c r="E82" s="8"/>
      <c r="F82" s="25"/>
      <c r="G82" s="1"/>
      <c r="H82" s="4"/>
      <c r="I82" s="8"/>
      <c r="J82" s="1"/>
      <c r="K82" s="6"/>
      <c r="L82" s="6"/>
      <c r="M82" s="6"/>
      <c r="N82" s="1"/>
      <c r="O82" s="1"/>
      <c r="P82" s="21"/>
    </row>
    <row r="83" spans="1:16" x14ac:dyDescent="0.3">
      <c r="A83" s="8"/>
      <c r="B83" s="8"/>
      <c r="C83" s="26"/>
      <c r="D83" s="26"/>
      <c r="E83" s="8"/>
      <c r="F83" s="25"/>
      <c r="G83" s="1"/>
      <c r="H83" s="4"/>
      <c r="I83" s="8"/>
      <c r="J83" s="1"/>
      <c r="K83" s="6"/>
      <c r="L83" s="6"/>
      <c r="M83" s="6"/>
      <c r="N83" s="1"/>
      <c r="O83" s="1"/>
      <c r="P83" s="21"/>
    </row>
    <row r="84" spans="1:16" x14ac:dyDescent="0.3">
      <c r="A84" s="8"/>
      <c r="B84" s="8"/>
      <c r="C84" s="26"/>
      <c r="D84" s="26"/>
      <c r="E84" s="8"/>
      <c r="F84" s="25"/>
      <c r="G84" s="1"/>
      <c r="H84" s="4"/>
      <c r="I84" s="8"/>
      <c r="J84" s="1"/>
      <c r="K84" s="6"/>
      <c r="L84" s="6"/>
      <c r="M84" s="6"/>
      <c r="N84" s="1"/>
      <c r="O84" s="1"/>
      <c r="P84" s="66"/>
    </row>
    <row r="85" spans="1:16" x14ac:dyDescent="0.3">
      <c r="A85" s="8"/>
      <c r="B85" s="8"/>
      <c r="C85" s="26"/>
      <c r="D85" s="26"/>
      <c r="E85" s="8"/>
      <c r="F85" s="25"/>
      <c r="G85" s="1"/>
      <c r="H85" s="4"/>
      <c r="I85" s="8"/>
      <c r="J85" s="1"/>
      <c r="K85" s="6"/>
      <c r="L85" s="6"/>
      <c r="M85" s="6"/>
      <c r="N85" s="1"/>
      <c r="O85" s="1"/>
      <c r="P85" s="21"/>
    </row>
    <row r="86" spans="1:16" x14ac:dyDescent="0.3">
      <c r="A86" s="8"/>
      <c r="B86" s="8"/>
      <c r="C86" s="26"/>
      <c r="D86" s="26"/>
      <c r="E86" s="8"/>
      <c r="F86" s="25"/>
      <c r="G86" s="1"/>
      <c r="H86" s="4"/>
      <c r="I86" s="8"/>
      <c r="J86" s="1"/>
      <c r="K86" s="6"/>
      <c r="L86" s="6"/>
      <c r="M86" s="6"/>
      <c r="N86" s="1"/>
      <c r="O86" s="1"/>
      <c r="P86" s="21"/>
    </row>
    <row r="87" spans="1:16" x14ac:dyDescent="0.3">
      <c r="A87" s="8"/>
      <c r="B87" s="8"/>
      <c r="C87" s="26"/>
      <c r="D87" s="26"/>
      <c r="E87" s="8"/>
      <c r="F87" s="25"/>
      <c r="G87" s="1"/>
      <c r="H87" s="4"/>
      <c r="I87" s="8"/>
      <c r="J87" s="1"/>
      <c r="K87" s="6"/>
      <c r="L87" s="6"/>
      <c r="M87" s="6"/>
      <c r="N87" s="1"/>
      <c r="O87" s="1"/>
      <c r="P87" s="21"/>
    </row>
    <row r="88" spans="1:16" x14ac:dyDescent="0.3">
      <c r="A88" s="8"/>
      <c r="B88" s="8"/>
      <c r="C88" s="26"/>
      <c r="D88" s="26"/>
      <c r="E88" s="8"/>
      <c r="F88" s="25"/>
      <c r="G88" s="1"/>
      <c r="H88" s="4"/>
      <c r="I88" s="8"/>
      <c r="J88" s="1"/>
      <c r="K88" s="6"/>
      <c r="L88" s="6"/>
      <c r="M88" s="6"/>
      <c r="N88" s="1"/>
      <c r="O88" s="1"/>
      <c r="P88" s="21"/>
    </row>
    <row r="89" spans="1:16" x14ac:dyDescent="0.3">
      <c r="A89" s="8"/>
      <c r="B89" s="8"/>
      <c r="C89" s="26"/>
      <c r="D89" s="26"/>
      <c r="E89" s="8"/>
      <c r="F89" s="25"/>
      <c r="G89" s="1"/>
      <c r="H89" s="4"/>
      <c r="I89" s="8"/>
      <c r="J89" s="1"/>
      <c r="K89" s="6"/>
      <c r="L89" s="6"/>
      <c r="M89" s="6"/>
      <c r="N89" s="1"/>
      <c r="O89" s="1"/>
      <c r="P89" s="21"/>
    </row>
    <row r="90" spans="1:16" x14ac:dyDescent="0.3">
      <c r="A90" s="8"/>
      <c r="B90" s="8"/>
      <c r="C90" s="26"/>
      <c r="D90" s="26"/>
      <c r="E90" s="8"/>
      <c r="F90" s="25"/>
      <c r="G90" s="1"/>
      <c r="H90" s="4"/>
      <c r="I90" s="8"/>
      <c r="J90" s="1"/>
      <c r="K90" s="6"/>
      <c r="L90" s="6"/>
      <c r="M90" s="6"/>
      <c r="N90" s="1"/>
      <c r="O90" s="1"/>
      <c r="P90" s="21"/>
    </row>
    <row r="91" spans="1:16" x14ac:dyDescent="0.3">
      <c r="A91" s="8"/>
      <c r="B91" s="8"/>
      <c r="C91" s="26"/>
      <c r="D91" s="26"/>
      <c r="E91" s="8"/>
      <c r="F91" s="25"/>
      <c r="G91" s="1"/>
      <c r="H91" s="4"/>
      <c r="I91" s="8"/>
      <c r="J91" s="1"/>
      <c r="K91" s="6"/>
      <c r="L91" s="6"/>
      <c r="M91" s="6"/>
      <c r="N91" s="1"/>
      <c r="O91" s="1"/>
      <c r="P91" s="21"/>
    </row>
    <row r="92" spans="1:16" x14ac:dyDescent="0.3">
      <c r="A92" s="8"/>
      <c r="B92" s="8"/>
      <c r="C92" s="26"/>
      <c r="D92" s="26"/>
      <c r="E92" s="8"/>
      <c r="F92" s="25"/>
      <c r="G92" s="1"/>
      <c r="H92" s="4"/>
      <c r="I92" s="8"/>
      <c r="J92" s="1"/>
      <c r="K92" s="6"/>
      <c r="L92" s="6"/>
      <c r="M92" s="6"/>
      <c r="N92" s="1"/>
      <c r="O92" s="1"/>
      <c r="P92" s="21"/>
    </row>
    <row r="93" spans="1:16" x14ac:dyDescent="0.3">
      <c r="A93" s="8"/>
      <c r="B93" s="8"/>
      <c r="C93" s="26"/>
      <c r="D93" s="26"/>
      <c r="E93" s="8"/>
      <c r="F93" s="25"/>
      <c r="G93" s="1"/>
      <c r="H93" s="4"/>
      <c r="I93" s="8"/>
      <c r="J93" s="1"/>
      <c r="K93" s="6"/>
      <c r="L93" s="6"/>
      <c r="M93" s="6"/>
      <c r="N93" s="1"/>
      <c r="O93" s="1"/>
      <c r="P93" s="21"/>
    </row>
    <row r="94" spans="1:16" x14ac:dyDescent="0.3">
      <c r="A94" s="8"/>
      <c r="B94" s="8"/>
      <c r="C94" s="26"/>
      <c r="D94" s="26"/>
      <c r="E94" s="8"/>
      <c r="F94" s="25"/>
      <c r="G94" s="1"/>
      <c r="H94" s="4"/>
      <c r="I94" s="8"/>
      <c r="J94" s="1"/>
      <c r="K94" s="6"/>
      <c r="L94" s="6"/>
      <c r="M94" s="6"/>
      <c r="N94" s="1"/>
      <c r="O94" s="1"/>
      <c r="P94" s="21"/>
    </row>
    <row r="95" spans="1:16" x14ac:dyDescent="0.3">
      <c r="A95" s="8"/>
      <c r="B95" s="8"/>
      <c r="C95" s="26"/>
      <c r="D95" s="26"/>
      <c r="E95" s="8"/>
      <c r="F95" s="25"/>
      <c r="G95" s="1"/>
      <c r="H95" s="4"/>
      <c r="I95" s="8"/>
      <c r="J95" s="1"/>
      <c r="K95" s="6"/>
      <c r="L95" s="6"/>
      <c r="M95" s="6"/>
      <c r="N95" s="1"/>
      <c r="O95" s="1"/>
      <c r="P95" s="21"/>
    </row>
    <row r="96" spans="1:16" x14ac:dyDescent="0.3">
      <c r="A96" s="8"/>
      <c r="B96" s="8"/>
      <c r="C96" s="26"/>
      <c r="D96" s="26"/>
      <c r="E96" s="8"/>
      <c r="F96" s="25"/>
      <c r="G96" s="1"/>
      <c r="H96" s="4"/>
      <c r="I96" s="8"/>
      <c r="J96" s="1"/>
      <c r="K96" s="6"/>
      <c r="L96" s="6"/>
      <c r="M96" s="6"/>
      <c r="N96" s="1"/>
      <c r="O96" s="1"/>
      <c r="P96" s="66"/>
    </row>
    <row r="97" spans="1:16" x14ac:dyDescent="0.3">
      <c r="A97" s="8"/>
      <c r="B97" s="8"/>
      <c r="C97" s="26"/>
      <c r="D97" s="26"/>
      <c r="E97" s="8"/>
      <c r="F97" s="25"/>
      <c r="G97" s="1"/>
      <c r="H97" s="4"/>
      <c r="I97" s="8"/>
      <c r="J97" s="1"/>
      <c r="K97" s="6"/>
      <c r="L97" s="6"/>
      <c r="M97" s="6"/>
      <c r="N97" s="1"/>
      <c r="O97" s="1"/>
      <c r="P97" s="21"/>
    </row>
    <row r="98" spans="1:16" x14ac:dyDescent="0.3">
      <c r="A98" s="8"/>
      <c r="B98" s="8"/>
      <c r="C98" s="26"/>
      <c r="D98" s="26"/>
      <c r="E98" s="8"/>
      <c r="F98" s="25"/>
      <c r="G98" s="1"/>
      <c r="H98" s="4"/>
      <c r="I98" s="8"/>
      <c r="J98" s="1"/>
      <c r="K98" s="6"/>
      <c r="L98" s="6"/>
      <c r="M98" s="6"/>
      <c r="N98" s="1"/>
      <c r="O98" s="1"/>
      <c r="P98" s="21"/>
    </row>
    <row r="99" spans="1:16" x14ac:dyDescent="0.3">
      <c r="A99" s="8"/>
      <c r="B99" s="8"/>
      <c r="C99" s="26"/>
      <c r="D99" s="26"/>
      <c r="E99" s="8"/>
      <c r="F99" s="25"/>
      <c r="G99" s="1"/>
      <c r="H99" s="4"/>
      <c r="I99" s="8"/>
      <c r="J99" s="1"/>
      <c r="K99" s="6"/>
      <c r="L99" s="6"/>
      <c r="M99" s="6"/>
      <c r="N99" s="1"/>
      <c r="O99" s="1"/>
      <c r="P99" s="66"/>
    </row>
    <row r="100" spans="1:16" x14ac:dyDescent="0.3">
      <c r="A100" s="8"/>
      <c r="B100" s="8"/>
      <c r="C100" s="26"/>
      <c r="D100" s="26"/>
      <c r="E100" s="8"/>
      <c r="F100" s="25"/>
      <c r="G100" s="1"/>
      <c r="H100" s="4"/>
      <c r="I100" s="8"/>
      <c r="J100" s="1"/>
      <c r="K100" s="6"/>
      <c r="L100" s="6"/>
      <c r="M100" s="6"/>
      <c r="N100" s="1"/>
      <c r="O100" s="1"/>
      <c r="P100" s="21"/>
    </row>
    <row r="101" spans="1:16" x14ac:dyDescent="0.3">
      <c r="A101" s="8"/>
      <c r="B101" s="8"/>
      <c r="C101" s="26"/>
      <c r="D101" s="26"/>
      <c r="E101" s="8"/>
      <c r="F101" s="25"/>
      <c r="G101" s="1"/>
      <c r="H101" s="4"/>
      <c r="I101" s="8"/>
      <c r="J101" s="1"/>
      <c r="K101" s="6"/>
      <c r="L101" s="6"/>
      <c r="M101" s="6"/>
      <c r="N101" s="1"/>
      <c r="O101" s="1"/>
      <c r="P101" s="21"/>
    </row>
    <row r="102" spans="1:16" x14ac:dyDescent="0.3">
      <c r="A102" s="8"/>
      <c r="B102" s="8"/>
      <c r="C102" s="26"/>
      <c r="D102" s="26"/>
      <c r="E102" s="8"/>
      <c r="F102" s="25"/>
      <c r="G102" s="1"/>
      <c r="H102" s="4"/>
      <c r="I102" s="8"/>
      <c r="J102" s="1"/>
      <c r="K102" s="6"/>
      <c r="L102" s="6"/>
      <c r="M102" s="6"/>
      <c r="N102" s="1"/>
      <c r="O102" s="1"/>
      <c r="P102" s="66"/>
    </row>
    <row r="103" spans="1:16" x14ac:dyDescent="0.3">
      <c r="A103" s="8"/>
      <c r="B103" s="8"/>
      <c r="C103" s="26"/>
      <c r="D103" s="26"/>
      <c r="E103" s="8"/>
      <c r="F103" s="25"/>
      <c r="G103" s="1"/>
      <c r="H103" s="4"/>
      <c r="I103" s="8"/>
      <c r="J103" s="1"/>
      <c r="K103" s="6"/>
      <c r="L103" s="6"/>
      <c r="M103" s="6"/>
      <c r="N103" s="1"/>
      <c r="O103" s="1"/>
      <c r="P103" s="21"/>
    </row>
    <row r="104" spans="1:16" x14ac:dyDescent="0.3">
      <c r="A104" s="8"/>
      <c r="B104" s="9"/>
      <c r="C104" s="9"/>
      <c r="D104" s="9"/>
      <c r="E104" s="8"/>
      <c r="F104" s="25"/>
      <c r="G104" s="1"/>
      <c r="H104" s="4"/>
      <c r="I104" s="8"/>
      <c r="J104" s="1"/>
      <c r="K104" s="6"/>
      <c r="L104" s="6"/>
      <c r="M104" s="6"/>
      <c r="N104" s="1"/>
      <c r="O104" s="1"/>
      <c r="P104" s="21"/>
    </row>
    <row r="105" spans="1:16" x14ac:dyDescent="0.3">
      <c r="A105" s="8"/>
      <c r="B105" s="9"/>
      <c r="C105" s="9"/>
      <c r="D105" s="9"/>
      <c r="E105" s="8"/>
      <c r="F105" s="25"/>
      <c r="G105" s="1"/>
      <c r="H105" s="4"/>
      <c r="I105" s="8"/>
      <c r="J105" s="1"/>
      <c r="K105" s="6"/>
      <c r="L105" s="6"/>
      <c r="M105" s="6"/>
      <c r="N105" s="1"/>
      <c r="O105" s="1"/>
      <c r="P105" s="21"/>
    </row>
    <row r="106" spans="1:16" x14ac:dyDescent="0.3">
      <c r="A106" s="8"/>
      <c r="B106" s="9"/>
      <c r="C106" s="9"/>
      <c r="D106" s="9"/>
      <c r="E106" s="8"/>
      <c r="F106" s="25"/>
      <c r="G106" s="1"/>
      <c r="H106" s="4"/>
      <c r="I106" s="8"/>
      <c r="J106" s="1"/>
      <c r="K106" s="6"/>
      <c r="L106" s="6"/>
      <c r="M106" s="6"/>
      <c r="N106" s="1"/>
      <c r="O106" s="1"/>
      <c r="P106" s="66"/>
    </row>
    <row r="107" spans="1:16" x14ac:dyDescent="0.3">
      <c r="A107" s="8"/>
      <c r="B107" s="9"/>
      <c r="C107" s="9"/>
      <c r="D107" s="9"/>
      <c r="E107" s="8"/>
      <c r="F107" s="25"/>
      <c r="G107" s="1"/>
      <c r="H107" s="4"/>
      <c r="I107" s="8"/>
      <c r="J107" s="1"/>
      <c r="K107" s="6"/>
      <c r="L107" s="6"/>
      <c r="M107" s="6"/>
      <c r="N107" s="1"/>
      <c r="O107" s="1"/>
      <c r="P107" s="21"/>
    </row>
    <row r="108" spans="1:16" x14ac:dyDescent="0.3">
      <c r="A108" s="8"/>
      <c r="B108" s="9"/>
      <c r="C108" s="9"/>
      <c r="D108" s="9"/>
      <c r="E108" s="8"/>
      <c r="F108" s="25"/>
      <c r="G108" s="1"/>
      <c r="H108" s="4"/>
      <c r="I108" s="8"/>
      <c r="J108" s="1"/>
      <c r="K108" s="6"/>
      <c r="L108" s="6"/>
      <c r="M108" s="6"/>
      <c r="N108" s="1"/>
      <c r="O108" s="1"/>
      <c r="P108" s="66"/>
    </row>
    <row r="109" spans="1:16" x14ac:dyDescent="0.3">
      <c r="A109" s="8"/>
      <c r="B109" s="9"/>
      <c r="C109" s="9"/>
      <c r="D109" s="9"/>
      <c r="E109" s="8"/>
      <c r="F109" s="25"/>
      <c r="G109" s="1"/>
      <c r="H109" s="4"/>
      <c r="I109" s="8"/>
      <c r="J109" s="1"/>
      <c r="K109" s="6"/>
      <c r="L109" s="6"/>
      <c r="M109" s="6"/>
      <c r="N109" s="1"/>
      <c r="O109" s="1"/>
      <c r="P109" s="21"/>
    </row>
    <row r="110" spans="1:16" x14ac:dyDescent="0.3">
      <c r="A110" s="8"/>
      <c r="B110" s="9"/>
      <c r="C110" s="9"/>
      <c r="D110" s="9"/>
      <c r="E110" s="8"/>
      <c r="F110" s="25"/>
      <c r="G110" s="1"/>
      <c r="H110" s="4"/>
      <c r="I110" s="8"/>
      <c r="J110" s="1"/>
      <c r="K110" s="6"/>
      <c r="L110" s="6"/>
      <c r="M110" s="6"/>
      <c r="N110" s="1"/>
      <c r="O110" s="1"/>
      <c r="P110" s="21"/>
    </row>
    <row r="111" spans="1:16" x14ac:dyDescent="0.3">
      <c r="A111" s="8"/>
      <c r="B111" s="9"/>
      <c r="C111" s="9"/>
      <c r="D111" s="9"/>
      <c r="E111" s="8"/>
      <c r="F111" s="25"/>
      <c r="G111" s="1"/>
      <c r="H111" s="4"/>
      <c r="I111" s="8"/>
      <c r="J111" s="1"/>
      <c r="K111" s="6"/>
      <c r="L111" s="6"/>
      <c r="M111" s="6"/>
      <c r="N111" s="1"/>
      <c r="O111" s="1"/>
      <c r="P111" s="21"/>
    </row>
    <row r="112" spans="1:16" x14ac:dyDescent="0.3">
      <c r="A112" s="8"/>
      <c r="B112" s="8"/>
      <c r="C112" s="26"/>
      <c r="D112" s="26"/>
      <c r="E112" s="8"/>
      <c r="F112" s="25"/>
      <c r="G112" s="1"/>
      <c r="H112" s="4"/>
      <c r="I112" s="8"/>
      <c r="J112" s="1"/>
      <c r="K112" s="6"/>
      <c r="L112" s="6"/>
      <c r="M112" s="6"/>
      <c r="N112" s="1"/>
      <c r="O112" s="1"/>
      <c r="P112" s="66"/>
    </row>
    <row r="113" spans="1:16" x14ac:dyDescent="0.3">
      <c r="A113" s="8"/>
      <c r="B113" s="8"/>
      <c r="C113" s="26"/>
      <c r="D113" s="26"/>
      <c r="E113" s="8"/>
      <c r="F113" s="25"/>
      <c r="G113" s="1"/>
      <c r="H113" s="4"/>
      <c r="I113" s="8"/>
      <c r="J113" s="1"/>
      <c r="K113" s="6"/>
      <c r="L113" s="6"/>
      <c r="M113" s="6"/>
      <c r="N113" s="1"/>
      <c r="O113" s="1"/>
      <c r="P113" s="21"/>
    </row>
    <row r="114" spans="1:16" x14ac:dyDescent="0.3">
      <c r="A114" s="8"/>
      <c r="B114" s="8"/>
      <c r="C114" s="26"/>
      <c r="D114" s="26"/>
      <c r="E114" s="8"/>
      <c r="F114" s="25"/>
      <c r="G114" s="1"/>
      <c r="H114" s="4"/>
      <c r="I114" s="8"/>
      <c r="J114" s="1"/>
      <c r="K114" s="6"/>
      <c r="L114" s="6"/>
      <c r="M114" s="6"/>
      <c r="N114" s="1"/>
      <c r="O114" s="1"/>
      <c r="P114" s="21"/>
    </row>
    <row r="115" spans="1:16" x14ac:dyDescent="0.3">
      <c r="A115" s="8"/>
      <c r="B115" s="8"/>
      <c r="C115" s="26"/>
      <c r="D115" s="26"/>
      <c r="E115" s="8"/>
      <c r="F115" s="25"/>
      <c r="G115" s="1"/>
      <c r="H115" s="4"/>
      <c r="I115" s="8"/>
      <c r="J115" s="1"/>
      <c r="K115" s="6"/>
      <c r="L115" s="6"/>
      <c r="M115" s="6"/>
      <c r="N115" s="1"/>
      <c r="O115" s="1"/>
      <c r="P115" s="21"/>
    </row>
    <row r="116" spans="1:16" x14ac:dyDescent="0.3">
      <c r="A116" s="8"/>
      <c r="B116" s="8"/>
      <c r="C116" s="26"/>
      <c r="D116" s="26"/>
      <c r="E116" s="8"/>
      <c r="F116" s="25"/>
      <c r="G116" s="1"/>
      <c r="H116" s="4"/>
      <c r="I116" s="8"/>
      <c r="J116" s="1"/>
      <c r="K116" s="6"/>
      <c r="L116" s="6"/>
      <c r="M116" s="6"/>
      <c r="N116" s="1"/>
      <c r="O116" s="1"/>
      <c r="P116" s="21"/>
    </row>
    <row r="117" spans="1:16" x14ac:dyDescent="0.3">
      <c r="A117" s="8"/>
      <c r="B117" s="8"/>
      <c r="C117" s="26"/>
      <c r="D117" s="26"/>
      <c r="E117" s="8"/>
      <c r="F117" s="25"/>
      <c r="G117" s="1"/>
      <c r="H117" s="4"/>
      <c r="I117" s="8"/>
      <c r="J117" s="1"/>
      <c r="K117" s="6"/>
      <c r="L117" s="6"/>
      <c r="M117" s="6"/>
      <c r="N117" s="1"/>
      <c r="O117" s="1"/>
      <c r="P117" s="21"/>
    </row>
    <row r="118" spans="1:16" x14ac:dyDescent="0.3">
      <c r="A118" s="8"/>
      <c r="B118" s="8"/>
      <c r="C118" s="26"/>
      <c r="D118" s="26"/>
      <c r="E118" s="8"/>
      <c r="F118" s="25"/>
      <c r="G118" s="1"/>
      <c r="H118" s="4"/>
      <c r="I118" s="8"/>
      <c r="J118" s="1"/>
      <c r="K118" s="6"/>
      <c r="L118" s="6"/>
      <c r="M118" s="6"/>
      <c r="N118" s="1"/>
      <c r="O118" s="1"/>
      <c r="P118" s="66"/>
    </row>
    <row r="119" spans="1:16" x14ac:dyDescent="0.3">
      <c r="A119" s="8"/>
      <c r="B119" s="8"/>
      <c r="C119" s="26"/>
      <c r="D119" s="26"/>
      <c r="E119" s="8"/>
      <c r="F119" s="25"/>
      <c r="G119" s="1"/>
      <c r="H119" s="4"/>
      <c r="I119" s="8"/>
      <c r="J119" s="1"/>
      <c r="K119" s="6"/>
      <c r="L119" s="6"/>
      <c r="M119" s="6"/>
      <c r="N119" s="1"/>
      <c r="O119" s="1"/>
      <c r="P119" s="21"/>
    </row>
    <row r="120" spans="1:16" x14ac:dyDescent="0.3">
      <c r="A120" s="8"/>
      <c r="B120" s="8"/>
      <c r="C120" s="26"/>
      <c r="D120" s="26"/>
      <c r="E120" s="8"/>
      <c r="F120" s="25"/>
      <c r="G120" s="1"/>
      <c r="H120" s="4"/>
      <c r="I120" s="8"/>
      <c r="J120" s="1"/>
      <c r="K120" s="6"/>
      <c r="L120" s="6"/>
      <c r="M120" s="6"/>
      <c r="N120" s="1"/>
      <c r="O120" s="1"/>
      <c r="P120" s="21"/>
    </row>
    <row r="121" spans="1:16" x14ac:dyDescent="0.3">
      <c r="A121" s="8"/>
      <c r="B121" s="8"/>
      <c r="C121" s="26"/>
      <c r="D121" s="26"/>
      <c r="E121" s="8"/>
      <c r="F121" s="25"/>
      <c r="G121" s="1"/>
      <c r="H121" s="4"/>
      <c r="I121" s="8"/>
      <c r="J121" s="1"/>
      <c r="K121" s="6"/>
      <c r="L121" s="6"/>
      <c r="M121" s="6"/>
      <c r="N121" s="1"/>
      <c r="O121" s="1"/>
      <c r="P121" s="21"/>
    </row>
    <row r="122" spans="1:16" x14ac:dyDescent="0.3">
      <c r="A122" s="8"/>
      <c r="B122" s="8"/>
      <c r="C122" s="26"/>
      <c r="D122" s="26"/>
      <c r="E122" s="8"/>
      <c r="F122" s="25"/>
      <c r="G122" s="1"/>
      <c r="H122" s="4"/>
      <c r="I122" s="8"/>
      <c r="J122" s="1"/>
      <c r="K122" s="6"/>
      <c r="L122" s="6"/>
      <c r="M122" s="6"/>
      <c r="N122" s="1"/>
      <c r="O122" s="1"/>
      <c r="P122" s="21"/>
    </row>
    <row r="123" spans="1:16" x14ac:dyDescent="0.3">
      <c r="A123" s="8"/>
      <c r="B123" s="8"/>
      <c r="C123" s="26"/>
      <c r="D123" s="26"/>
      <c r="E123" s="8"/>
      <c r="F123" s="25"/>
      <c r="G123" s="1"/>
      <c r="H123" s="4"/>
      <c r="I123" s="8"/>
      <c r="J123" s="1"/>
      <c r="K123" s="6"/>
      <c r="L123" s="6"/>
      <c r="M123" s="6"/>
      <c r="N123" s="1"/>
      <c r="O123" s="1"/>
      <c r="P123" s="66"/>
    </row>
    <row r="124" spans="1:16" x14ac:dyDescent="0.3">
      <c r="A124" s="8"/>
      <c r="B124" s="8"/>
      <c r="C124" s="26"/>
      <c r="D124" s="26"/>
      <c r="E124" s="8"/>
      <c r="F124" s="25"/>
      <c r="G124" s="1"/>
      <c r="H124" s="4"/>
      <c r="I124" s="8"/>
      <c r="J124" s="1"/>
      <c r="K124" s="6"/>
      <c r="L124" s="6"/>
      <c r="M124" s="6"/>
      <c r="N124" s="1"/>
      <c r="O124" s="1"/>
      <c r="P124" s="21"/>
    </row>
    <row r="125" spans="1:16" x14ac:dyDescent="0.3">
      <c r="A125" s="8"/>
      <c r="B125" s="8"/>
      <c r="C125" s="26"/>
      <c r="D125" s="26"/>
      <c r="E125" s="8"/>
      <c r="F125" s="25"/>
      <c r="G125" s="1"/>
      <c r="H125" s="4"/>
      <c r="I125" s="8"/>
      <c r="J125" s="1"/>
      <c r="K125" s="6"/>
      <c r="L125" s="6"/>
      <c r="M125" s="6"/>
      <c r="N125" s="1"/>
      <c r="O125" s="1"/>
      <c r="P125" s="21"/>
    </row>
    <row r="126" spans="1:16" x14ac:dyDescent="0.3">
      <c r="A126" s="8"/>
      <c r="B126" s="8"/>
      <c r="C126" s="26"/>
      <c r="D126" s="26"/>
      <c r="E126" s="8"/>
      <c r="F126" s="25"/>
      <c r="G126" s="1"/>
      <c r="H126" s="4"/>
      <c r="I126" s="8"/>
      <c r="J126" s="1"/>
      <c r="K126" s="6"/>
      <c r="L126" s="6"/>
      <c r="M126" s="6"/>
      <c r="N126" s="1"/>
      <c r="O126" s="1"/>
      <c r="P126" s="21"/>
    </row>
    <row r="127" spans="1:16" x14ac:dyDescent="0.3">
      <c r="A127" s="8"/>
      <c r="B127" s="8"/>
      <c r="C127" s="26"/>
      <c r="D127" s="26"/>
      <c r="E127" s="8"/>
      <c r="F127" s="25"/>
      <c r="G127" s="1"/>
      <c r="H127" s="4"/>
      <c r="I127" s="8"/>
      <c r="J127" s="1"/>
      <c r="K127" s="6"/>
      <c r="L127" s="6"/>
      <c r="M127" s="6"/>
      <c r="N127" s="1"/>
      <c r="O127" s="1"/>
      <c r="P127" s="21"/>
    </row>
    <row r="128" spans="1:16" x14ac:dyDescent="0.3">
      <c r="A128" s="8"/>
      <c r="B128" s="8"/>
      <c r="C128" s="26"/>
      <c r="D128" s="26"/>
      <c r="E128" s="8"/>
      <c r="F128" s="25"/>
      <c r="G128" s="1"/>
      <c r="H128" s="4"/>
      <c r="I128" s="8"/>
      <c r="J128" s="1"/>
      <c r="K128" s="6"/>
      <c r="L128" s="6"/>
      <c r="M128" s="6"/>
      <c r="N128" s="1"/>
      <c r="O128" s="1"/>
      <c r="P128" s="21"/>
    </row>
    <row r="129" spans="1:16" x14ac:dyDescent="0.3">
      <c r="A129" s="8"/>
      <c r="B129" s="8"/>
      <c r="C129" s="26"/>
      <c r="D129" s="26"/>
      <c r="E129" s="8"/>
      <c r="F129" s="25"/>
      <c r="G129" s="1"/>
      <c r="H129" s="4"/>
      <c r="I129" s="8"/>
      <c r="J129" s="1"/>
      <c r="K129" s="6"/>
      <c r="L129" s="6"/>
      <c r="M129" s="6"/>
      <c r="N129" s="1"/>
      <c r="O129" s="1"/>
      <c r="P129" s="21"/>
    </row>
    <row r="130" spans="1:16" x14ac:dyDescent="0.3">
      <c r="A130" s="8"/>
      <c r="B130" s="8"/>
      <c r="C130" s="26"/>
      <c r="D130" s="26"/>
      <c r="E130" s="8"/>
      <c r="F130" s="25"/>
      <c r="G130" s="1"/>
      <c r="H130" s="4"/>
      <c r="I130" s="8"/>
      <c r="J130" s="1"/>
      <c r="K130" s="6"/>
      <c r="L130" s="6"/>
      <c r="M130" s="6"/>
      <c r="N130" s="1"/>
      <c r="O130" s="1"/>
      <c r="P130" s="21"/>
    </row>
    <row r="131" spans="1:16" x14ac:dyDescent="0.3">
      <c r="A131" s="8"/>
      <c r="B131" s="8"/>
      <c r="C131" s="26"/>
      <c r="D131" s="26"/>
      <c r="E131" s="8"/>
      <c r="F131" s="25"/>
      <c r="G131" s="1"/>
      <c r="H131" s="4"/>
      <c r="I131" s="8"/>
      <c r="J131" s="1"/>
      <c r="K131" s="6"/>
      <c r="L131" s="6"/>
      <c r="M131" s="6"/>
      <c r="N131" s="1"/>
      <c r="O131" s="1"/>
      <c r="P131" s="21"/>
    </row>
    <row r="132" spans="1:16" x14ac:dyDescent="0.3">
      <c r="A132" s="8"/>
      <c r="B132" s="8"/>
      <c r="C132" s="26"/>
      <c r="D132" s="26"/>
      <c r="E132" s="8"/>
      <c r="F132" s="25"/>
      <c r="G132" s="1"/>
      <c r="H132" s="4"/>
      <c r="I132" s="8"/>
      <c r="J132" s="1"/>
      <c r="K132" s="6"/>
      <c r="L132" s="6"/>
      <c r="M132" s="6"/>
      <c r="N132" s="1"/>
      <c r="O132" s="1"/>
      <c r="P132" s="21"/>
    </row>
    <row r="133" spans="1:16" x14ac:dyDescent="0.3">
      <c r="A133" s="8"/>
      <c r="B133" s="8"/>
      <c r="C133" s="26"/>
      <c r="D133" s="26"/>
      <c r="E133" s="8"/>
      <c r="F133" s="25"/>
      <c r="G133" s="1"/>
      <c r="H133" s="4"/>
      <c r="I133" s="8"/>
      <c r="J133" s="1"/>
      <c r="K133" s="6"/>
      <c r="L133" s="6"/>
      <c r="M133" s="6"/>
      <c r="N133" s="1"/>
      <c r="O133" s="1"/>
      <c r="P133" s="21"/>
    </row>
    <row r="134" spans="1:16" x14ac:dyDescent="0.3">
      <c r="A134" s="8"/>
      <c r="B134" s="8"/>
      <c r="C134" s="26"/>
      <c r="D134" s="26"/>
      <c r="E134" s="8"/>
      <c r="F134" s="25"/>
      <c r="G134" s="1"/>
      <c r="H134" s="4"/>
      <c r="I134" s="8"/>
      <c r="J134" s="1"/>
      <c r="K134" s="6"/>
      <c r="L134" s="6"/>
      <c r="M134" s="6"/>
      <c r="N134" s="1"/>
      <c r="O134" s="1"/>
      <c r="P134" s="21"/>
    </row>
    <row r="135" spans="1:16" x14ac:dyDescent="0.3">
      <c r="A135" s="8"/>
      <c r="B135" s="8"/>
      <c r="C135" s="26"/>
      <c r="D135" s="26"/>
      <c r="E135" s="8"/>
      <c r="F135" s="25"/>
      <c r="G135" s="1"/>
      <c r="H135" s="4"/>
      <c r="I135" s="8"/>
      <c r="J135" s="1"/>
      <c r="K135" s="6"/>
      <c r="L135" s="6"/>
      <c r="M135" s="6"/>
      <c r="N135" s="1"/>
      <c r="O135" s="1"/>
      <c r="P135" s="21"/>
    </row>
    <row r="136" spans="1:16" x14ac:dyDescent="0.3">
      <c r="A136" s="8"/>
      <c r="B136" s="8"/>
      <c r="C136" s="26"/>
      <c r="D136" s="26"/>
      <c r="E136" s="8"/>
      <c r="F136" s="25"/>
      <c r="G136" s="1"/>
      <c r="H136" s="4"/>
      <c r="I136" s="8"/>
      <c r="J136" s="1"/>
      <c r="K136" s="6"/>
      <c r="L136" s="6"/>
      <c r="M136" s="6"/>
      <c r="N136" s="1"/>
      <c r="O136" s="1"/>
      <c r="P136" s="66"/>
    </row>
    <row r="137" spans="1:16" x14ac:dyDescent="0.3">
      <c r="A137" s="8"/>
      <c r="B137" s="8"/>
      <c r="C137" s="26"/>
      <c r="D137" s="26"/>
      <c r="E137" s="8"/>
      <c r="F137" s="25"/>
      <c r="G137" s="1"/>
      <c r="H137" s="4"/>
      <c r="I137" s="8"/>
      <c r="J137" s="1"/>
      <c r="K137" s="6"/>
      <c r="L137" s="6"/>
      <c r="M137" s="6"/>
      <c r="N137" s="1"/>
      <c r="O137" s="1"/>
      <c r="P137" s="21"/>
    </row>
    <row r="138" spans="1:16" x14ac:dyDescent="0.3">
      <c r="A138" s="8"/>
      <c r="B138" s="8"/>
      <c r="C138" s="26"/>
      <c r="D138" s="26"/>
      <c r="E138" s="8"/>
      <c r="F138" s="25"/>
      <c r="G138" s="1"/>
      <c r="H138" s="4"/>
      <c r="I138" s="8"/>
      <c r="J138" s="1"/>
      <c r="K138" s="6"/>
      <c r="L138" s="6"/>
      <c r="M138" s="6"/>
      <c r="N138" s="1"/>
      <c r="O138" s="1"/>
      <c r="P138" s="21"/>
    </row>
    <row r="139" spans="1:16" x14ac:dyDescent="0.3">
      <c r="A139" s="8"/>
      <c r="B139" s="8"/>
      <c r="C139" s="26"/>
      <c r="D139" s="26"/>
      <c r="E139" s="8"/>
      <c r="F139" s="25"/>
      <c r="G139" s="1"/>
      <c r="H139" s="4"/>
      <c r="I139" s="8"/>
      <c r="J139" s="1"/>
      <c r="K139" s="6"/>
      <c r="L139" s="6"/>
      <c r="M139" s="6"/>
      <c r="N139" s="1"/>
      <c r="O139" s="1"/>
      <c r="P139" s="21"/>
    </row>
    <row r="140" spans="1:16" x14ac:dyDescent="0.3">
      <c r="A140" s="8"/>
      <c r="B140" s="8"/>
      <c r="C140" s="26"/>
      <c r="D140" s="26"/>
      <c r="E140" s="8"/>
      <c r="F140" s="25"/>
      <c r="G140" s="1"/>
      <c r="H140" s="4"/>
      <c r="I140" s="8"/>
      <c r="J140" s="1"/>
      <c r="K140" s="6"/>
      <c r="L140" s="6"/>
      <c r="M140" s="6"/>
      <c r="N140" s="1"/>
      <c r="O140" s="1"/>
      <c r="P140" s="21"/>
    </row>
    <row r="141" spans="1:16" x14ac:dyDescent="0.3">
      <c r="A141" s="8"/>
      <c r="B141" s="8"/>
      <c r="C141" s="26"/>
      <c r="D141" s="26"/>
      <c r="E141" s="8"/>
      <c r="F141" s="25"/>
      <c r="G141" s="1"/>
      <c r="H141" s="4"/>
      <c r="I141" s="8"/>
      <c r="J141" s="1"/>
      <c r="K141" s="6"/>
      <c r="L141" s="6"/>
      <c r="M141" s="6"/>
      <c r="N141" s="1"/>
      <c r="O141" s="1"/>
      <c r="P141" s="21"/>
    </row>
    <row r="142" spans="1:16" x14ac:dyDescent="0.3">
      <c r="A142" s="8"/>
      <c r="B142" s="8"/>
      <c r="C142" s="26"/>
      <c r="D142" s="26"/>
      <c r="E142" s="8"/>
      <c r="F142" s="25"/>
      <c r="G142" s="1"/>
      <c r="H142" s="4"/>
      <c r="I142" s="8"/>
      <c r="J142" s="1"/>
      <c r="K142" s="6"/>
      <c r="L142" s="6"/>
      <c r="M142" s="6"/>
      <c r="N142" s="1"/>
      <c r="O142" s="1"/>
      <c r="P142" s="21"/>
    </row>
    <row r="143" spans="1:16" x14ac:dyDescent="0.3">
      <c r="A143" s="8"/>
      <c r="B143" s="8"/>
      <c r="C143" s="26"/>
      <c r="D143" s="26"/>
      <c r="E143" s="8"/>
      <c r="F143" s="25"/>
      <c r="G143" s="1"/>
      <c r="H143" s="4"/>
      <c r="I143" s="8"/>
      <c r="J143" s="1"/>
      <c r="K143" s="6"/>
      <c r="L143" s="6"/>
      <c r="M143" s="6"/>
      <c r="N143" s="1"/>
      <c r="O143" s="1"/>
      <c r="P143" s="21"/>
    </row>
    <row r="144" spans="1:16" x14ac:dyDescent="0.3">
      <c r="A144" s="8"/>
      <c r="B144" s="8"/>
      <c r="C144" s="26"/>
      <c r="D144" s="26"/>
      <c r="E144" s="8"/>
      <c r="F144" s="25"/>
      <c r="G144" s="1"/>
      <c r="H144" s="4"/>
      <c r="I144" s="8"/>
      <c r="J144" s="1"/>
      <c r="K144" s="6"/>
      <c r="L144" s="6"/>
      <c r="M144" s="6"/>
      <c r="N144" s="1"/>
      <c r="O144" s="1"/>
      <c r="P144" s="21"/>
    </row>
    <row r="145" spans="1:16" x14ac:dyDescent="0.3">
      <c r="A145" s="8"/>
      <c r="B145" s="8"/>
      <c r="C145" s="26"/>
      <c r="D145" s="26"/>
      <c r="E145" s="8"/>
      <c r="F145" s="25"/>
      <c r="G145" s="1"/>
      <c r="H145" s="4"/>
      <c r="I145" s="8"/>
      <c r="J145" s="1"/>
      <c r="K145" s="6"/>
      <c r="L145" s="6"/>
      <c r="M145" s="6"/>
      <c r="N145" s="1"/>
      <c r="O145" s="1"/>
      <c r="P145" s="21"/>
    </row>
    <row r="146" spans="1:16" x14ac:dyDescent="0.3">
      <c r="A146" s="8"/>
      <c r="B146" s="8"/>
      <c r="C146" s="26"/>
      <c r="D146" s="26"/>
      <c r="E146" s="8"/>
      <c r="F146" s="25"/>
      <c r="G146" s="1"/>
      <c r="H146" s="4"/>
      <c r="I146" s="8"/>
      <c r="J146" s="1"/>
      <c r="K146" s="6"/>
      <c r="L146" s="6"/>
      <c r="M146" s="6"/>
      <c r="N146" s="1"/>
      <c r="O146" s="1"/>
      <c r="P146" s="21"/>
    </row>
    <row r="147" spans="1:16" x14ac:dyDescent="0.3">
      <c r="A147" s="8"/>
      <c r="B147" s="8"/>
      <c r="C147" s="26"/>
      <c r="D147" s="26"/>
      <c r="E147" s="8"/>
      <c r="F147" s="25"/>
      <c r="G147" s="1"/>
      <c r="H147" s="4"/>
      <c r="I147" s="8"/>
      <c r="J147" s="1"/>
      <c r="K147" s="6"/>
      <c r="L147" s="6"/>
      <c r="M147" s="6"/>
      <c r="N147" s="1"/>
      <c r="O147" s="1"/>
      <c r="P147" s="66"/>
    </row>
    <row r="148" spans="1:16" x14ac:dyDescent="0.3">
      <c r="A148" s="8"/>
      <c r="B148" s="8"/>
      <c r="C148" s="26"/>
      <c r="D148" s="26"/>
      <c r="E148" s="8"/>
      <c r="F148" s="25"/>
      <c r="G148" s="1"/>
      <c r="H148" s="4"/>
      <c r="I148" s="8"/>
      <c r="J148" s="1"/>
      <c r="K148" s="6"/>
      <c r="L148" s="6"/>
      <c r="M148" s="6"/>
      <c r="N148" s="1"/>
      <c r="O148" s="1"/>
      <c r="P148" s="21"/>
    </row>
    <row r="149" spans="1:16" x14ac:dyDescent="0.3">
      <c r="A149" s="8"/>
      <c r="B149" s="8"/>
      <c r="C149" s="26"/>
      <c r="D149" s="26"/>
      <c r="E149" s="8"/>
      <c r="F149" s="25"/>
      <c r="G149" s="1"/>
      <c r="H149" s="4"/>
      <c r="I149" s="8"/>
      <c r="J149" s="1"/>
      <c r="K149" s="6"/>
      <c r="L149" s="6"/>
      <c r="M149" s="6"/>
      <c r="N149" s="1"/>
      <c r="O149" s="1"/>
      <c r="P149" s="21"/>
    </row>
    <row r="150" spans="1:16" x14ac:dyDescent="0.3">
      <c r="A150" s="8"/>
      <c r="B150" s="8"/>
      <c r="C150" s="26"/>
      <c r="D150" s="26"/>
      <c r="E150" s="8"/>
      <c r="F150" s="25"/>
      <c r="G150" s="1"/>
      <c r="H150" s="4"/>
      <c r="I150" s="8"/>
      <c r="J150" s="1"/>
      <c r="K150" s="6"/>
      <c r="L150" s="6"/>
      <c r="M150" s="6"/>
      <c r="N150" s="1"/>
      <c r="O150" s="1"/>
      <c r="P150" s="21"/>
    </row>
    <row r="151" spans="1:16" x14ac:dyDescent="0.3">
      <c r="A151" s="8"/>
      <c r="B151" s="8"/>
      <c r="C151" s="26"/>
      <c r="D151" s="26"/>
      <c r="E151" s="8"/>
      <c r="F151" s="25"/>
      <c r="G151" s="1"/>
      <c r="H151" s="4"/>
      <c r="I151" s="8"/>
      <c r="J151" s="1"/>
      <c r="K151" s="6"/>
      <c r="L151" s="6"/>
      <c r="M151" s="6"/>
      <c r="N151" s="1"/>
      <c r="O151" s="1"/>
      <c r="P151" s="66"/>
    </row>
    <row r="152" spans="1:16" x14ac:dyDescent="0.3">
      <c r="A152" s="8"/>
      <c r="B152" s="8"/>
      <c r="C152" s="26"/>
      <c r="D152" s="26"/>
      <c r="E152" s="8"/>
      <c r="F152" s="25"/>
      <c r="G152" s="1"/>
      <c r="H152" s="4"/>
      <c r="I152" s="8"/>
      <c r="J152" s="1"/>
      <c r="K152" s="6"/>
      <c r="L152" s="6"/>
      <c r="M152" s="6"/>
      <c r="N152" s="1"/>
      <c r="O152" s="1"/>
      <c r="P152" s="21"/>
    </row>
    <row r="153" spans="1:16" x14ac:dyDescent="0.3">
      <c r="A153" s="8"/>
      <c r="B153" s="8"/>
      <c r="C153" s="26"/>
      <c r="D153" s="26"/>
      <c r="E153" s="8"/>
      <c r="F153" s="25"/>
      <c r="G153" s="1"/>
      <c r="H153" s="4"/>
      <c r="I153" s="8"/>
      <c r="J153" s="1"/>
      <c r="K153" s="6"/>
      <c r="L153" s="6"/>
      <c r="M153" s="6"/>
      <c r="N153" s="1"/>
      <c r="O153" s="1"/>
      <c r="P153" s="66"/>
    </row>
    <row r="154" spans="1:16" x14ac:dyDescent="0.3">
      <c r="A154" s="8"/>
      <c r="B154" s="8"/>
      <c r="C154" s="26"/>
      <c r="D154" s="26"/>
      <c r="E154" s="8"/>
      <c r="F154" s="25"/>
      <c r="G154" s="1"/>
      <c r="H154" s="4"/>
      <c r="I154" s="8"/>
      <c r="J154" s="1"/>
      <c r="K154" s="6"/>
      <c r="L154" s="6"/>
      <c r="M154" s="6"/>
      <c r="N154" s="1"/>
      <c r="O154" s="1"/>
      <c r="P154" s="21"/>
    </row>
    <row r="155" spans="1:16" x14ac:dyDescent="0.3">
      <c r="A155" s="8"/>
      <c r="B155" s="8"/>
      <c r="C155" s="26"/>
      <c r="D155" s="26"/>
      <c r="E155" s="8"/>
      <c r="F155" s="25"/>
      <c r="G155" s="1"/>
      <c r="H155" s="4"/>
      <c r="I155" s="8"/>
      <c r="J155" s="1"/>
      <c r="K155" s="6"/>
      <c r="L155" s="6"/>
      <c r="M155" s="6"/>
      <c r="N155" s="1"/>
      <c r="O155" s="1"/>
      <c r="P155" s="66"/>
    </row>
    <row r="156" spans="1:16" x14ac:dyDescent="0.3">
      <c r="A156" s="8"/>
      <c r="B156" s="8"/>
      <c r="C156" s="26"/>
      <c r="D156" s="26"/>
      <c r="E156" s="8"/>
      <c r="F156" s="25"/>
      <c r="G156" s="1"/>
      <c r="H156" s="4"/>
      <c r="I156" s="8"/>
      <c r="J156" s="1"/>
      <c r="K156" s="6"/>
      <c r="L156" s="6"/>
      <c r="M156" s="6"/>
      <c r="N156" s="1"/>
      <c r="O156" s="1"/>
      <c r="P156" s="21"/>
    </row>
    <row r="157" spans="1:16" x14ac:dyDescent="0.3">
      <c r="A157" s="8"/>
      <c r="B157" s="8"/>
      <c r="C157" s="26"/>
      <c r="D157" s="26"/>
      <c r="E157" s="8"/>
      <c r="F157" s="25"/>
      <c r="G157" s="1"/>
      <c r="H157" s="4"/>
      <c r="I157" s="8"/>
      <c r="J157" s="1"/>
      <c r="K157" s="6"/>
      <c r="L157" s="6"/>
      <c r="M157" s="6"/>
      <c r="N157" s="1"/>
      <c r="O157" s="1"/>
      <c r="P157" s="21"/>
    </row>
    <row r="158" spans="1:16" x14ac:dyDescent="0.3">
      <c r="A158" s="8"/>
      <c r="B158" s="8"/>
      <c r="C158" s="26"/>
      <c r="D158" s="26"/>
      <c r="E158" s="8"/>
      <c r="F158" s="25"/>
      <c r="G158" s="1"/>
      <c r="H158" s="4"/>
      <c r="I158" s="8"/>
      <c r="J158" s="1"/>
      <c r="K158" s="6"/>
      <c r="L158" s="6"/>
      <c r="M158" s="6"/>
      <c r="N158" s="1"/>
      <c r="O158" s="1"/>
      <c r="P158" s="21"/>
    </row>
    <row r="159" spans="1:16" x14ac:dyDescent="0.3">
      <c r="A159" s="8"/>
      <c r="B159" s="8"/>
      <c r="C159" s="26"/>
      <c r="D159" s="26"/>
      <c r="E159" s="8"/>
      <c r="F159" s="25"/>
      <c r="G159" s="1"/>
      <c r="H159" s="4"/>
      <c r="I159" s="8"/>
      <c r="J159" s="1"/>
      <c r="K159" s="6"/>
      <c r="L159" s="6"/>
      <c r="M159" s="6"/>
      <c r="N159" s="1"/>
      <c r="O159" s="1"/>
      <c r="P159" s="21"/>
    </row>
    <row r="160" spans="1:16" x14ac:dyDescent="0.3">
      <c r="A160" s="8"/>
      <c r="B160" s="8"/>
      <c r="C160" s="26"/>
      <c r="D160" s="26"/>
      <c r="E160" s="8"/>
      <c r="F160" s="25"/>
      <c r="G160" s="1"/>
      <c r="H160" s="4"/>
      <c r="I160" s="8"/>
      <c r="J160" s="1"/>
      <c r="K160" s="6"/>
      <c r="L160" s="6"/>
      <c r="M160" s="6"/>
      <c r="N160" s="1"/>
      <c r="O160" s="1"/>
      <c r="P160" s="21"/>
    </row>
    <row r="161" spans="1:16" x14ac:dyDescent="0.3">
      <c r="A161" s="8"/>
      <c r="B161" s="8"/>
      <c r="C161" s="26"/>
      <c r="D161" s="26"/>
      <c r="E161" s="8"/>
      <c r="F161" s="25"/>
      <c r="G161" s="1"/>
      <c r="H161" s="4"/>
      <c r="I161" s="8"/>
      <c r="J161" s="1"/>
      <c r="K161" s="6"/>
      <c r="L161" s="6"/>
      <c r="M161" s="6"/>
      <c r="N161" s="1"/>
      <c r="O161" s="1"/>
      <c r="P161" s="21"/>
    </row>
    <row r="162" spans="1:16" x14ac:dyDescent="0.3">
      <c r="A162" s="8"/>
      <c r="B162" s="8"/>
      <c r="C162" s="26"/>
      <c r="D162" s="26"/>
      <c r="E162" s="8"/>
      <c r="F162" s="25"/>
      <c r="G162" s="1"/>
      <c r="H162" s="4"/>
      <c r="I162" s="8"/>
      <c r="J162" s="1"/>
      <c r="K162" s="6"/>
      <c r="L162" s="6"/>
      <c r="M162" s="6"/>
      <c r="N162" s="1"/>
      <c r="O162" s="1"/>
      <c r="P162" s="21"/>
    </row>
    <row r="163" spans="1:16" x14ac:dyDescent="0.3">
      <c r="A163" s="8"/>
      <c r="B163" s="8"/>
      <c r="C163" s="26"/>
      <c r="D163" s="26"/>
      <c r="E163" s="8"/>
      <c r="F163" s="25"/>
      <c r="G163" s="1"/>
      <c r="H163" s="4"/>
      <c r="I163" s="8"/>
      <c r="J163" s="1"/>
      <c r="K163" s="6"/>
      <c r="L163" s="6"/>
      <c r="M163" s="6"/>
      <c r="N163" s="1"/>
      <c r="O163" s="1"/>
      <c r="P163" s="21"/>
    </row>
    <row r="164" spans="1:16" x14ac:dyDescent="0.3">
      <c r="A164" s="8"/>
      <c r="B164" s="8"/>
      <c r="C164" s="26"/>
      <c r="D164" s="26"/>
      <c r="E164" s="8"/>
      <c r="F164" s="25"/>
      <c r="G164" s="1"/>
      <c r="H164" s="4"/>
      <c r="I164" s="8"/>
      <c r="J164" s="1"/>
      <c r="K164" s="6"/>
      <c r="L164" s="6"/>
      <c r="M164" s="6"/>
      <c r="N164" s="1"/>
      <c r="O164" s="1"/>
      <c r="P164" s="21"/>
    </row>
    <row r="165" spans="1:16" x14ac:dyDescent="0.3">
      <c r="A165" s="8"/>
      <c r="B165" s="8"/>
      <c r="C165" s="26"/>
      <c r="D165" s="26"/>
      <c r="E165" s="8"/>
      <c r="F165" s="25"/>
      <c r="G165" s="1"/>
      <c r="H165" s="4"/>
      <c r="I165" s="8"/>
      <c r="J165" s="1"/>
      <c r="K165" s="6"/>
      <c r="L165" s="6"/>
      <c r="M165" s="6"/>
      <c r="N165" s="1"/>
      <c r="O165" s="1"/>
      <c r="P165" s="21"/>
    </row>
    <row r="166" spans="1:16" x14ac:dyDescent="0.3">
      <c r="A166" s="8"/>
      <c r="B166" s="8"/>
      <c r="C166" s="26"/>
      <c r="D166" s="26"/>
      <c r="E166" s="8"/>
      <c r="F166" s="25"/>
      <c r="G166" s="1"/>
      <c r="H166" s="4"/>
      <c r="I166" s="8"/>
      <c r="J166" s="1"/>
      <c r="K166" s="6"/>
      <c r="L166" s="6"/>
      <c r="M166" s="6"/>
      <c r="N166" s="1"/>
      <c r="O166" s="1"/>
      <c r="P166" s="66"/>
    </row>
    <row r="167" spans="1:16" x14ac:dyDescent="0.3">
      <c r="A167" s="8"/>
      <c r="B167" s="8"/>
      <c r="C167" s="26"/>
      <c r="D167" s="26"/>
      <c r="E167" s="8"/>
      <c r="F167" s="25"/>
      <c r="G167" s="1"/>
      <c r="H167" s="4"/>
      <c r="I167" s="8"/>
      <c r="J167" s="1"/>
      <c r="K167" s="6"/>
      <c r="L167" s="6"/>
      <c r="M167" s="6"/>
      <c r="N167" s="1"/>
      <c r="O167" s="1"/>
      <c r="P167" s="21"/>
    </row>
    <row r="168" spans="1:16" x14ac:dyDescent="0.3">
      <c r="A168" s="8"/>
      <c r="B168" s="8"/>
      <c r="C168" s="26"/>
      <c r="D168" s="26"/>
      <c r="E168" s="8"/>
      <c r="F168" s="25"/>
      <c r="G168" s="1"/>
      <c r="H168" s="4"/>
      <c r="I168" s="8"/>
      <c r="J168" s="1"/>
      <c r="K168" s="6"/>
      <c r="L168" s="6"/>
      <c r="M168" s="6"/>
      <c r="N168" s="1"/>
      <c r="O168" s="1"/>
      <c r="P168" s="21"/>
    </row>
    <row r="169" spans="1:16" x14ac:dyDescent="0.3">
      <c r="A169" s="8"/>
      <c r="B169" s="8"/>
      <c r="C169" s="26"/>
      <c r="D169" s="26"/>
      <c r="E169" s="8"/>
      <c r="F169" s="25"/>
      <c r="G169" s="1"/>
      <c r="H169" s="4"/>
      <c r="I169" s="8"/>
      <c r="J169" s="1"/>
      <c r="K169" s="6"/>
      <c r="L169" s="6"/>
      <c r="M169" s="6"/>
      <c r="N169" s="1"/>
      <c r="O169" s="1"/>
      <c r="P169" s="21"/>
    </row>
    <row r="170" spans="1:16" x14ac:dyDescent="0.3">
      <c r="A170" s="8"/>
      <c r="B170" s="8"/>
      <c r="C170" s="26"/>
      <c r="D170" s="26"/>
      <c r="E170" s="8"/>
      <c r="F170" s="25"/>
      <c r="G170" s="1"/>
      <c r="H170" s="4"/>
      <c r="I170" s="8"/>
      <c r="J170" s="1"/>
      <c r="K170" s="6"/>
      <c r="L170" s="6"/>
      <c r="M170" s="6"/>
      <c r="N170" s="1"/>
      <c r="O170" s="1"/>
      <c r="P170" s="66"/>
    </row>
    <row r="171" spans="1:16" x14ac:dyDescent="0.3">
      <c r="A171" s="8"/>
      <c r="B171" s="8"/>
      <c r="C171" s="26"/>
      <c r="D171" s="26"/>
      <c r="E171" s="8"/>
      <c r="F171" s="25"/>
      <c r="G171" s="1"/>
      <c r="H171" s="4"/>
      <c r="I171" s="8"/>
      <c r="J171" s="1"/>
      <c r="K171" s="6"/>
      <c r="L171" s="6"/>
      <c r="M171" s="6"/>
      <c r="N171" s="1"/>
      <c r="O171" s="1"/>
      <c r="P171" s="21"/>
    </row>
    <row r="172" spans="1:16" x14ac:dyDescent="0.3">
      <c r="A172" s="8"/>
      <c r="B172" s="8"/>
      <c r="C172" s="26"/>
      <c r="D172" s="26"/>
      <c r="E172" s="8"/>
      <c r="F172" s="25"/>
      <c r="G172" s="1"/>
      <c r="H172" s="4"/>
      <c r="I172" s="8"/>
      <c r="J172" s="1"/>
      <c r="K172" s="6"/>
      <c r="L172" s="6"/>
      <c r="M172" s="6"/>
      <c r="N172" s="1"/>
      <c r="O172" s="1"/>
      <c r="P172" s="21"/>
    </row>
    <row r="173" spans="1:16" x14ac:dyDescent="0.3">
      <c r="A173" s="8"/>
      <c r="B173" s="8"/>
      <c r="C173" s="26"/>
      <c r="D173" s="26"/>
      <c r="E173" s="8"/>
      <c r="F173" s="25"/>
      <c r="G173" s="1"/>
      <c r="H173" s="4"/>
      <c r="I173" s="8"/>
      <c r="J173" s="1"/>
      <c r="K173" s="6"/>
      <c r="L173" s="6"/>
      <c r="M173" s="6"/>
      <c r="N173" s="1"/>
      <c r="O173" s="1"/>
      <c r="P173" s="21"/>
    </row>
    <row r="174" spans="1:16" x14ac:dyDescent="0.3">
      <c r="A174" s="8"/>
      <c r="B174" s="8"/>
      <c r="C174" s="26"/>
      <c r="D174" s="26"/>
      <c r="E174" s="8"/>
      <c r="F174" s="25"/>
      <c r="G174" s="1"/>
      <c r="H174" s="4"/>
      <c r="I174" s="8"/>
      <c r="J174" s="1"/>
      <c r="K174" s="6"/>
      <c r="L174" s="6"/>
      <c r="M174" s="6"/>
      <c r="N174" s="1"/>
      <c r="O174" s="1"/>
      <c r="P174" s="66"/>
    </row>
    <row r="175" spans="1:16" x14ac:dyDescent="0.3">
      <c r="A175" s="8"/>
      <c r="B175" s="8"/>
      <c r="C175" s="26"/>
      <c r="D175" s="26"/>
      <c r="E175" s="8"/>
      <c r="F175" s="25"/>
      <c r="G175" s="1"/>
      <c r="H175" s="4"/>
      <c r="I175" s="8"/>
      <c r="J175" s="1"/>
      <c r="K175" s="6"/>
      <c r="L175" s="6"/>
      <c r="M175" s="6"/>
      <c r="N175" s="1"/>
      <c r="O175" s="1"/>
      <c r="P175" s="21"/>
    </row>
    <row r="176" spans="1:16" x14ac:dyDescent="0.3">
      <c r="A176" s="8"/>
      <c r="B176" s="8"/>
      <c r="C176" s="26"/>
      <c r="D176" s="26"/>
      <c r="E176" s="8"/>
      <c r="F176" s="25"/>
      <c r="G176" s="1"/>
      <c r="H176" s="4"/>
      <c r="I176" s="8"/>
      <c r="J176" s="1"/>
      <c r="K176" s="6"/>
      <c r="L176" s="6"/>
      <c r="M176" s="6"/>
      <c r="N176" s="1"/>
      <c r="O176" s="1"/>
      <c r="P176" s="21"/>
    </row>
    <row r="177" spans="1:16" x14ac:dyDescent="0.3">
      <c r="A177" s="8"/>
      <c r="B177" s="8"/>
      <c r="C177" s="26"/>
      <c r="D177" s="26"/>
      <c r="E177" s="8"/>
      <c r="F177" s="25"/>
      <c r="G177" s="1"/>
      <c r="H177" s="4"/>
      <c r="I177" s="8"/>
      <c r="J177" s="1"/>
      <c r="K177" s="6"/>
      <c r="L177" s="6"/>
      <c r="M177" s="6"/>
      <c r="N177" s="1"/>
      <c r="O177" s="1"/>
      <c r="P177" s="21"/>
    </row>
    <row r="178" spans="1:16" x14ac:dyDescent="0.3">
      <c r="A178" s="8"/>
      <c r="B178" s="8"/>
      <c r="C178" s="26"/>
      <c r="D178" s="26"/>
      <c r="E178" s="8"/>
      <c r="F178" s="25"/>
      <c r="G178" s="1"/>
      <c r="H178" s="4"/>
      <c r="I178" s="8"/>
      <c r="J178" s="1"/>
      <c r="K178" s="6"/>
      <c r="L178" s="6"/>
      <c r="M178" s="6"/>
      <c r="N178" s="1"/>
      <c r="O178" s="1"/>
      <c r="P178" s="21"/>
    </row>
    <row r="179" spans="1:16" x14ac:dyDescent="0.3">
      <c r="A179" s="8"/>
      <c r="B179" s="8"/>
      <c r="C179" s="26"/>
      <c r="D179" s="26"/>
      <c r="E179" s="8"/>
      <c r="F179" s="25"/>
      <c r="G179" s="1"/>
      <c r="H179" s="4"/>
      <c r="I179" s="8"/>
      <c r="J179" s="1"/>
      <c r="K179" s="6"/>
      <c r="L179" s="6"/>
      <c r="M179" s="6"/>
      <c r="N179" s="1"/>
      <c r="O179" s="1"/>
      <c r="P179" s="21"/>
    </row>
    <row r="180" spans="1:16" x14ac:dyDescent="0.3">
      <c r="A180" s="8"/>
      <c r="B180" s="8"/>
      <c r="C180" s="26"/>
      <c r="D180" s="26"/>
      <c r="E180" s="8"/>
      <c r="F180" s="25"/>
      <c r="G180" s="1"/>
      <c r="H180" s="4"/>
      <c r="I180" s="8"/>
      <c r="J180" s="1"/>
      <c r="K180" s="6"/>
      <c r="L180" s="6"/>
      <c r="M180" s="6"/>
      <c r="N180" s="1"/>
      <c r="O180" s="1"/>
      <c r="P180" s="66"/>
    </row>
    <row r="181" spans="1:16" x14ac:dyDescent="0.3">
      <c r="A181" s="8"/>
      <c r="B181" s="8"/>
      <c r="C181" s="26"/>
      <c r="D181" s="26"/>
      <c r="E181" s="8"/>
      <c r="F181" s="25"/>
      <c r="G181" s="1"/>
      <c r="H181" s="4"/>
      <c r="I181" s="8"/>
      <c r="J181" s="1"/>
      <c r="K181" s="6"/>
      <c r="L181" s="6"/>
      <c r="M181" s="6"/>
      <c r="N181" s="1"/>
      <c r="O181" s="1"/>
      <c r="P181" s="21"/>
    </row>
    <row r="182" spans="1:16" x14ac:dyDescent="0.3">
      <c r="A182" s="8"/>
      <c r="B182" s="8"/>
      <c r="C182" s="26"/>
      <c r="D182" s="26"/>
      <c r="E182" s="8"/>
      <c r="F182" s="25"/>
      <c r="G182" s="1"/>
      <c r="H182" s="4"/>
      <c r="I182" s="8"/>
      <c r="J182" s="1"/>
      <c r="K182" s="6"/>
      <c r="L182" s="6"/>
      <c r="M182" s="6"/>
      <c r="N182" s="1"/>
      <c r="O182" s="1"/>
      <c r="P182" s="21"/>
    </row>
    <row r="183" spans="1:16" x14ac:dyDescent="0.3">
      <c r="A183" s="8"/>
      <c r="B183" s="8"/>
      <c r="C183" s="26"/>
      <c r="D183" s="26"/>
      <c r="E183" s="8"/>
      <c r="F183" s="25"/>
      <c r="G183" s="1"/>
      <c r="H183" s="4"/>
      <c r="I183" s="8"/>
      <c r="J183" s="1"/>
      <c r="K183" s="6"/>
      <c r="L183" s="6"/>
      <c r="M183" s="6"/>
      <c r="N183" s="1"/>
      <c r="O183" s="1"/>
      <c r="P183" s="21"/>
    </row>
    <row r="184" spans="1:16" x14ac:dyDescent="0.3">
      <c r="A184" s="8"/>
      <c r="B184" s="8"/>
      <c r="C184" s="26"/>
      <c r="D184" s="26"/>
      <c r="E184" s="8"/>
      <c r="F184" s="25"/>
      <c r="G184" s="1"/>
      <c r="H184" s="4"/>
      <c r="I184" s="8"/>
      <c r="J184" s="1"/>
      <c r="K184" s="6"/>
      <c r="L184" s="6"/>
      <c r="M184" s="6"/>
      <c r="N184" s="1"/>
      <c r="O184" s="1"/>
      <c r="P184" s="21"/>
    </row>
    <row r="185" spans="1:16" x14ac:dyDescent="0.3">
      <c r="A185" s="8"/>
      <c r="B185" s="8"/>
      <c r="C185" s="26"/>
      <c r="D185" s="26"/>
      <c r="E185" s="8"/>
      <c r="F185" s="25"/>
      <c r="G185" s="1"/>
      <c r="H185" s="4"/>
      <c r="I185" s="8"/>
      <c r="J185" s="1"/>
      <c r="K185" s="6"/>
      <c r="L185" s="6"/>
      <c r="M185" s="6"/>
      <c r="N185" s="1"/>
      <c r="O185" s="1"/>
      <c r="P185" s="66"/>
    </row>
    <row r="186" spans="1:16" x14ac:dyDescent="0.3">
      <c r="A186" s="8"/>
      <c r="B186" s="8"/>
      <c r="C186" s="26"/>
      <c r="D186" s="26"/>
      <c r="E186" s="8"/>
      <c r="F186" s="25"/>
      <c r="G186" s="1"/>
      <c r="H186" s="4"/>
      <c r="I186" s="8"/>
      <c r="J186" s="1"/>
      <c r="K186" s="6"/>
      <c r="L186" s="6"/>
      <c r="M186" s="6"/>
      <c r="N186" s="1"/>
      <c r="O186" s="1"/>
      <c r="P186" s="21"/>
    </row>
    <row r="187" spans="1:16" x14ac:dyDescent="0.3">
      <c r="A187" s="8"/>
      <c r="B187" s="8"/>
      <c r="C187" s="26"/>
      <c r="D187" s="26"/>
      <c r="E187" s="8"/>
      <c r="F187" s="25"/>
      <c r="G187" s="1"/>
      <c r="H187" s="4"/>
      <c r="I187" s="8"/>
      <c r="J187" s="1"/>
      <c r="K187" s="6"/>
      <c r="L187" s="6"/>
      <c r="M187" s="6"/>
      <c r="N187" s="1"/>
      <c r="O187" s="1"/>
      <c r="P187" s="21"/>
    </row>
    <row r="188" spans="1:16" x14ac:dyDescent="0.3">
      <c r="A188" s="8"/>
      <c r="B188" s="8"/>
      <c r="C188" s="26"/>
      <c r="D188" s="26"/>
      <c r="E188" s="8"/>
      <c r="F188" s="25"/>
      <c r="G188" s="1"/>
      <c r="H188" s="4"/>
      <c r="I188" s="8"/>
      <c r="J188" s="1"/>
      <c r="K188" s="6"/>
      <c r="L188" s="6"/>
      <c r="M188" s="6"/>
      <c r="N188" s="1"/>
      <c r="O188" s="1"/>
      <c r="P188" s="21"/>
    </row>
    <row r="189" spans="1:16" x14ac:dyDescent="0.3">
      <c r="A189" s="8"/>
      <c r="B189" s="8"/>
      <c r="C189" s="26"/>
      <c r="D189" s="26"/>
      <c r="E189" s="8"/>
      <c r="F189" s="25"/>
      <c r="G189" s="1"/>
      <c r="H189" s="4"/>
      <c r="I189" s="8"/>
      <c r="J189" s="1"/>
      <c r="K189" s="6"/>
      <c r="L189" s="6"/>
      <c r="M189" s="6"/>
      <c r="N189" s="1"/>
      <c r="O189" s="1"/>
      <c r="P189" s="21"/>
    </row>
    <row r="190" spans="1:16" x14ac:dyDescent="0.3">
      <c r="A190" s="8"/>
      <c r="B190" s="8"/>
      <c r="C190" s="26"/>
      <c r="D190" s="26"/>
      <c r="E190" s="8"/>
      <c r="F190" s="25"/>
      <c r="G190" s="1"/>
      <c r="H190" s="4"/>
      <c r="I190" s="8"/>
      <c r="J190" s="1"/>
      <c r="K190" s="6"/>
      <c r="L190" s="6"/>
      <c r="M190" s="6"/>
      <c r="N190" s="1"/>
      <c r="O190" s="1"/>
      <c r="P190" s="21"/>
    </row>
    <row r="191" spans="1:16" x14ac:dyDescent="0.3">
      <c r="A191" s="8"/>
      <c r="B191" s="8"/>
      <c r="C191" s="26"/>
      <c r="D191" s="26"/>
      <c r="E191" s="8"/>
      <c r="F191" s="25"/>
      <c r="G191" s="1"/>
      <c r="H191" s="4"/>
      <c r="I191" s="8"/>
      <c r="J191" s="1"/>
      <c r="K191" s="6"/>
      <c r="L191" s="6"/>
      <c r="M191" s="6"/>
      <c r="N191" s="1"/>
      <c r="O191" s="1"/>
      <c r="P191" s="21"/>
    </row>
    <row r="192" spans="1:16" x14ac:dyDescent="0.3">
      <c r="A192" s="8"/>
      <c r="B192" s="8"/>
      <c r="C192" s="26"/>
      <c r="D192" s="26"/>
      <c r="E192" s="8"/>
      <c r="F192" s="25"/>
      <c r="G192" s="1"/>
      <c r="H192" s="4"/>
      <c r="I192" s="8"/>
      <c r="J192" s="1"/>
      <c r="K192" s="6"/>
      <c r="L192" s="6"/>
      <c r="M192" s="6"/>
      <c r="N192" s="1"/>
      <c r="O192" s="1"/>
      <c r="P192" s="21"/>
    </row>
    <row r="193" spans="1:16" x14ac:dyDescent="0.3">
      <c r="A193" s="8"/>
      <c r="B193" s="8"/>
      <c r="C193" s="26"/>
      <c r="D193" s="26"/>
      <c r="E193" s="8"/>
      <c r="F193" s="25"/>
      <c r="G193" s="1"/>
      <c r="H193" s="4"/>
      <c r="I193" s="8"/>
      <c r="J193" s="1"/>
      <c r="K193" s="6"/>
      <c r="L193" s="6"/>
      <c r="M193" s="6"/>
      <c r="N193" s="1"/>
      <c r="O193" s="1"/>
      <c r="P193" s="21"/>
    </row>
    <row r="194" spans="1:16" x14ac:dyDescent="0.3">
      <c r="A194" s="8"/>
      <c r="B194" s="8"/>
      <c r="C194" s="26"/>
      <c r="D194" s="26"/>
      <c r="E194" s="8"/>
      <c r="F194" s="25"/>
      <c r="G194" s="1"/>
      <c r="H194" s="4"/>
      <c r="I194" s="8"/>
      <c r="J194" s="1"/>
      <c r="K194" s="6"/>
      <c r="L194" s="6"/>
      <c r="M194" s="6"/>
      <c r="N194" s="1"/>
      <c r="O194" s="1"/>
      <c r="P194" s="21"/>
    </row>
    <row r="195" spans="1:16" x14ac:dyDescent="0.3">
      <c r="A195" s="8"/>
      <c r="B195" s="8"/>
      <c r="C195" s="26"/>
      <c r="D195" s="26"/>
      <c r="E195" s="8"/>
      <c r="F195" s="25"/>
      <c r="G195" s="1"/>
      <c r="H195" s="4"/>
      <c r="I195" s="8"/>
      <c r="J195" s="1"/>
      <c r="K195" s="6"/>
      <c r="L195" s="6"/>
      <c r="M195" s="6"/>
      <c r="N195" s="1"/>
      <c r="O195" s="1"/>
      <c r="P195" s="21"/>
    </row>
    <row r="196" spans="1:16" x14ac:dyDescent="0.3">
      <c r="A196" s="8"/>
      <c r="B196" s="8"/>
      <c r="C196" s="26"/>
      <c r="D196" s="26"/>
      <c r="E196" s="8"/>
      <c r="F196" s="25"/>
      <c r="G196" s="1"/>
      <c r="H196" s="4"/>
      <c r="I196" s="8"/>
      <c r="J196" s="1"/>
      <c r="K196" s="6"/>
      <c r="L196" s="6"/>
      <c r="M196" s="6"/>
      <c r="N196" s="1"/>
      <c r="O196" s="1"/>
      <c r="P196" s="21"/>
    </row>
    <row r="197" spans="1:16" x14ac:dyDescent="0.3">
      <c r="A197" s="8"/>
      <c r="B197" s="8"/>
      <c r="C197" s="26"/>
      <c r="D197" s="26"/>
      <c r="E197" s="8"/>
      <c r="F197" s="25"/>
      <c r="G197" s="1"/>
      <c r="H197" s="4"/>
      <c r="I197" s="8"/>
      <c r="J197" s="1"/>
      <c r="K197" s="6"/>
      <c r="L197" s="6"/>
      <c r="M197" s="6"/>
      <c r="N197" s="1"/>
      <c r="O197" s="1"/>
      <c r="P197" s="21"/>
    </row>
    <row r="198" spans="1:16" x14ac:dyDescent="0.3">
      <c r="A198" s="8"/>
      <c r="B198" s="8"/>
      <c r="C198" s="26"/>
      <c r="D198" s="26"/>
      <c r="E198" s="8"/>
      <c r="F198" s="25"/>
      <c r="G198" s="1"/>
      <c r="H198" s="4"/>
      <c r="I198" s="8"/>
      <c r="J198" s="1"/>
      <c r="K198" s="6"/>
      <c r="L198" s="6"/>
      <c r="M198" s="6"/>
      <c r="N198" s="1"/>
      <c r="O198" s="1"/>
      <c r="P198" s="21"/>
    </row>
    <row r="199" spans="1:16" x14ac:dyDescent="0.3">
      <c r="A199" s="8"/>
      <c r="B199" s="8"/>
      <c r="C199" s="26"/>
      <c r="D199" s="26"/>
      <c r="E199" s="8"/>
      <c r="F199" s="25"/>
      <c r="G199" s="1"/>
      <c r="H199" s="4"/>
      <c r="I199" s="8"/>
      <c r="J199" s="1"/>
      <c r="K199" s="6"/>
      <c r="L199" s="6"/>
      <c r="M199" s="6"/>
      <c r="N199" s="1"/>
      <c r="O199" s="1"/>
      <c r="P199" s="21"/>
    </row>
    <row r="200" spans="1:16" x14ac:dyDescent="0.3">
      <c r="A200" s="8"/>
      <c r="B200" s="8"/>
      <c r="C200" s="26"/>
      <c r="D200" s="26"/>
      <c r="E200" s="8"/>
      <c r="F200" s="25"/>
      <c r="G200" s="1"/>
      <c r="H200" s="4"/>
      <c r="I200" s="8"/>
      <c r="J200" s="1"/>
      <c r="K200" s="6"/>
      <c r="L200" s="6"/>
      <c r="M200" s="6"/>
      <c r="N200" s="1"/>
      <c r="O200" s="1"/>
      <c r="P200" s="21"/>
    </row>
    <row r="201" spans="1:16" x14ac:dyDescent="0.3">
      <c r="A201" s="8"/>
      <c r="B201" s="8"/>
      <c r="C201" s="26"/>
      <c r="D201" s="26"/>
      <c r="E201" s="8"/>
      <c r="F201" s="25"/>
      <c r="G201" s="1"/>
      <c r="H201" s="4"/>
      <c r="I201" s="8"/>
      <c r="J201" s="1"/>
      <c r="K201" s="6"/>
      <c r="L201" s="6"/>
      <c r="M201" s="6"/>
      <c r="N201" s="1"/>
      <c r="O201" s="1"/>
      <c r="P201" s="21"/>
    </row>
    <row r="202" spans="1:16" x14ac:dyDescent="0.3">
      <c r="A202" s="8"/>
      <c r="B202" s="8"/>
      <c r="C202" s="26"/>
      <c r="D202" s="26"/>
      <c r="E202" s="8"/>
      <c r="F202" s="25"/>
      <c r="G202" s="1"/>
      <c r="H202" s="4"/>
      <c r="I202" s="8"/>
      <c r="J202" s="1"/>
      <c r="K202" s="6"/>
      <c r="L202" s="6"/>
      <c r="M202" s="6"/>
      <c r="N202" s="1"/>
      <c r="O202" s="1"/>
      <c r="P202" s="21"/>
    </row>
    <row r="203" spans="1:16" x14ac:dyDescent="0.3">
      <c r="A203" s="8"/>
      <c r="B203" s="8"/>
      <c r="C203" s="26"/>
      <c r="D203" s="26"/>
      <c r="E203" s="8"/>
      <c r="F203" s="25"/>
      <c r="G203" s="1"/>
      <c r="H203" s="4"/>
      <c r="I203" s="8"/>
      <c r="J203" s="1"/>
      <c r="K203" s="6"/>
      <c r="L203" s="6"/>
      <c r="M203" s="6"/>
      <c r="N203" s="1"/>
      <c r="O203" s="1"/>
      <c r="P203" s="21"/>
    </row>
    <row r="204" spans="1:16" x14ac:dyDescent="0.3">
      <c r="A204" s="8"/>
      <c r="B204" s="8"/>
      <c r="C204" s="26"/>
      <c r="D204" s="26"/>
      <c r="E204" s="8"/>
      <c r="F204" s="25"/>
      <c r="G204" s="1"/>
      <c r="H204" s="4"/>
      <c r="I204" s="8"/>
      <c r="J204" s="1"/>
      <c r="K204" s="6"/>
      <c r="L204" s="6"/>
      <c r="M204" s="6"/>
      <c r="N204" s="1"/>
      <c r="O204" s="1"/>
      <c r="P204" s="66"/>
    </row>
    <row r="205" spans="1:16" x14ac:dyDescent="0.3">
      <c r="A205" s="8"/>
      <c r="B205" s="8"/>
      <c r="C205" s="26"/>
      <c r="D205" s="26"/>
      <c r="E205" s="8"/>
      <c r="F205" s="25"/>
      <c r="G205" s="1"/>
      <c r="H205" s="4"/>
      <c r="I205" s="8"/>
      <c r="J205" s="1"/>
      <c r="K205" s="6"/>
      <c r="L205" s="6"/>
      <c r="M205" s="6"/>
      <c r="N205" s="1"/>
      <c r="O205" s="1"/>
      <c r="P205" s="21"/>
    </row>
    <row r="206" spans="1:16" x14ac:dyDescent="0.3">
      <c r="A206" s="8"/>
      <c r="B206" s="8"/>
      <c r="C206" s="26"/>
      <c r="D206" s="26"/>
      <c r="E206" s="8"/>
      <c r="F206" s="25"/>
      <c r="G206" s="1"/>
      <c r="H206" s="4"/>
      <c r="I206" s="8"/>
      <c r="J206" s="1"/>
      <c r="K206" s="6"/>
      <c r="L206" s="6"/>
      <c r="M206" s="6"/>
      <c r="N206" s="1"/>
      <c r="O206" s="1"/>
      <c r="P206" s="21"/>
    </row>
    <row r="207" spans="1:16" x14ac:dyDescent="0.3">
      <c r="A207" s="8"/>
      <c r="B207" s="8"/>
      <c r="C207" s="26"/>
      <c r="D207" s="26"/>
      <c r="E207" s="8"/>
      <c r="F207" s="25"/>
      <c r="G207" s="1"/>
      <c r="H207" s="4"/>
      <c r="I207" s="8"/>
      <c r="J207" s="1"/>
      <c r="K207" s="6"/>
      <c r="L207" s="6"/>
      <c r="M207" s="6"/>
      <c r="N207" s="1"/>
      <c r="O207" s="1"/>
      <c r="P207" s="21"/>
    </row>
    <row r="208" spans="1:16" x14ac:dyDescent="0.3">
      <c r="A208" s="8"/>
      <c r="B208" s="8"/>
      <c r="C208" s="26"/>
      <c r="D208" s="26"/>
      <c r="E208" s="8"/>
      <c r="F208" s="25"/>
      <c r="G208" s="1"/>
      <c r="H208" s="4"/>
      <c r="I208" s="8"/>
      <c r="J208" s="1"/>
      <c r="K208" s="6"/>
      <c r="L208" s="6"/>
      <c r="M208" s="6"/>
      <c r="N208" s="1"/>
      <c r="O208" s="1"/>
      <c r="P208" s="21"/>
    </row>
    <row r="209" spans="1:16" x14ac:dyDescent="0.3">
      <c r="A209" s="8"/>
      <c r="B209" s="8"/>
      <c r="C209" s="26"/>
      <c r="D209" s="26"/>
      <c r="E209" s="8"/>
      <c r="F209" s="25"/>
      <c r="G209" s="1"/>
      <c r="H209" s="4"/>
      <c r="I209" s="8"/>
      <c r="J209" s="1"/>
      <c r="K209" s="6"/>
      <c r="L209" s="6"/>
      <c r="M209" s="6"/>
      <c r="N209" s="1"/>
      <c r="O209" s="1"/>
      <c r="P209" s="21"/>
    </row>
    <row r="210" spans="1:16" x14ac:dyDescent="0.3">
      <c r="A210" s="8"/>
      <c r="B210" s="8"/>
      <c r="C210" s="26"/>
      <c r="D210" s="26"/>
      <c r="E210" s="8"/>
      <c r="F210" s="25"/>
      <c r="G210" s="1"/>
      <c r="H210" s="4"/>
      <c r="I210" s="8"/>
      <c r="J210" s="1"/>
      <c r="K210" s="6"/>
      <c r="L210" s="6"/>
      <c r="M210" s="6"/>
      <c r="N210" s="1"/>
      <c r="O210" s="1"/>
      <c r="P210" s="21"/>
    </row>
    <row r="211" spans="1:16" x14ac:dyDescent="0.3">
      <c r="A211" s="8"/>
      <c r="B211" s="8"/>
      <c r="C211" s="26"/>
      <c r="D211" s="26"/>
      <c r="E211" s="8"/>
      <c r="F211" s="25"/>
      <c r="G211" s="1"/>
      <c r="H211" s="4"/>
      <c r="I211" s="8"/>
      <c r="J211" s="1"/>
      <c r="K211" s="6"/>
      <c r="L211" s="6"/>
      <c r="M211" s="6"/>
      <c r="N211" s="1"/>
      <c r="O211" s="1"/>
      <c r="P211" s="21"/>
    </row>
    <row r="212" spans="1:16" x14ac:dyDescent="0.3">
      <c r="A212" s="8"/>
      <c r="B212" s="8"/>
      <c r="C212" s="26"/>
      <c r="D212" s="26"/>
      <c r="E212" s="8"/>
      <c r="F212" s="25"/>
      <c r="G212" s="1"/>
      <c r="H212" s="4"/>
      <c r="I212" s="8"/>
      <c r="J212" s="1"/>
      <c r="K212" s="6"/>
      <c r="L212" s="6"/>
      <c r="M212" s="6"/>
      <c r="N212" s="1"/>
      <c r="O212" s="1"/>
      <c r="P212" s="21"/>
    </row>
    <row r="213" spans="1:16" x14ac:dyDescent="0.3">
      <c r="A213" s="8"/>
      <c r="B213" s="8"/>
      <c r="C213" s="26"/>
      <c r="D213" s="26"/>
      <c r="E213" s="8"/>
      <c r="F213" s="25"/>
      <c r="G213" s="1"/>
      <c r="H213" s="4"/>
      <c r="I213" s="8"/>
      <c r="J213" s="1"/>
      <c r="K213" s="6"/>
      <c r="L213" s="6"/>
      <c r="M213" s="6"/>
      <c r="N213" s="1"/>
      <c r="O213" s="1"/>
      <c r="P213" s="21"/>
    </row>
    <row r="214" spans="1:16" x14ac:dyDescent="0.3">
      <c r="A214" s="8"/>
      <c r="B214" s="8"/>
      <c r="C214" s="26"/>
      <c r="D214" s="26"/>
      <c r="E214" s="8"/>
      <c r="F214" s="25"/>
      <c r="G214" s="1"/>
      <c r="H214" s="4"/>
      <c r="I214" s="8"/>
      <c r="J214" s="1"/>
      <c r="K214" s="6"/>
      <c r="L214" s="6"/>
      <c r="M214" s="6"/>
      <c r="N214" s="1"/>
      <c r="O214" s="1"/>
      <c r="P214" s="21"/>
    </row>
    <row r="215" spans="1:16" x14ac:dyDescent="0.3">
      <c r="A215" s="8"/>
      <c r="B215" s="8"/>
      <c r="C215" s="26"/>
      <c r="D215" s="26"/>
      <c r="E215" s="8"/>
      <c r="F215" s="25"/>
      <c r="G215" s="1"/>
      <c r="H215" s="4"/>
      <c r="I215" s="8"/>
      <c r="J215" s="1"/>
      <c r="K215" s="6"/>
      <c r="L215" s="6"/>
      <c r="M215" s="6"/>
      <c r="N215" s="1"/>
      <c r="O215" s="1"/>
      <c r="P215" s="21"/>
    </row>
    <row r="216" spans="1:16" x14ac:dyDescent="0.3">
      <c r="A216" s="8"/>
      <c r="B216" s="8"/>
      <c r="C216" s="26"/>
      <c r="D216" s="26"/>
      <c r="E216" s="8"/>
      <c r="F216" s="25"/>
      <c r="G216" s="1"/>
      <c r="H216" s="4"/>
      <c r="I216" s="8"/>
      <c r="J216" s="1"/>
      <c r="K216" s="6"/>
      <c r="L216" s="6"/>
      <c r="M216" s="6"/>
      <c r="N216" s="1"/>
      <c r="O216" s="1"/>
      <c r="P216" s="21"/>
    </row>
    <row r="217" spans="1:16" x14ac:dyDescent="0.3">
      <c r="A217" s="8"/>
      <c r="B217" s="8"/>
      <c r="C217" s="26"/>
      <c r="D217" s="26"/>
      <c r="E217" s="8"/>
      <c r="F217" s="25"/>
      <c r="G217" s="1"/>
      <c r="H217" s="4"/>
      <c r="I217" s="8"/>
      <c r="J217" s="1"/>
      <c r="K217" s="6"/>
      <c r="L217" s="6"/>
      <c r="M217" s="6"/>
      <c r="N217" s="1"/>
      <c r="O217" s="1"/>
      <c r="P217" s="21"/>
    </row>
    <row r="218" spans="1:16" x14ac:dyDescent="0.3">
      <c r="A218" s="8"/>
      <c r="B218" s="8"/>
      <c r="C218" s="26"/>
      <c r="D218" s="26"/>
      <c r="E218" s="8"/>
      <c r="F218" s="25"/>
      <c r="G218" s="1"/>
      <c r="H218" s="4"/>
      <c r="I218" s="8"/>
      <c r="J218" s="1"/>
      <c r="K218" s="6"/>
      <c r="L218" s="6"/>
      <c r="M218" s="6"/>
      <c r="N218" s="1"/>
      <c r="O218" s="1"/>
      <c r="P218" s="21"/>
    </row>
    <row r="219" spans="1:16" x14ac:dyDescent="0.3">
      <c r="A219" s="8"/>
      <c r="B219" s="8"/>
      <c r="C219" s="26"/>
      <c r="D219" s="26"/>
      <c r="E219" s="8"/>
      <c r="F219" s="25"/>
      <c r="G219" s="1"/>
      <c r="H219" s="4"/>
      <c r="I219" s="8"/>
      <c r="J219" s="1"/>
      <c r="K219" s="6"/>
      <c r="L219" s="6"/>
      <c r="M219" s="6"/>
      <c r="N219" s="1"/>
      <c r="O219" s="1"/>
      <c r="P219" s="21"/>
    </row>
    <row r="220" spans="1:16" x14ac:dyDescent="0.3">
      <c r="A220" s="8"/>
      <c r="B220" s="8"/>
      <c r="C220" s="26"/>
      <c r="D220" s="26"/>
      <c r="E220" s="8"/>
      <c r="F220" s="25"/>
      <c r="G220" s="1"/>
      <c r="H220" s="4"/>
      <c r="I220" s="8"/>
      <c r="J220" s="1"/>
      <c r="K220" s="6"/>
      <c r="L220" s="6"/>
      <c r="M220" s="6"/>
      <c r="N220" s="1"/>
      <c r="O220" s="1"/>
      <c r="P220" s="21"/>
    </row>
    <row r="221" spans="1:16" x14ac:dyDescent="0.3">
      <c r="A221" s="8"/>
      <c r="B221" s="8"/>
      <c r="C221" s="26"/>
      <c r="D221" s="26"/>
      <c r="E221" s="8"/>
      <c r="F221" s="25"/>
      <c r="G221" s="1"/>
      <c r="H221" s="4"/>
      <c r="I221" s="8"/>
      <c r="J221" s="1"/>
      <c r="K221" s="6"/>
      <c r="L221" s="6"/>
      <c r="M221" s="6"/>
      <c r="N221" s="1"/>
      <c r="O221" s="1"/>
      <c r="P221" s="21"/>
    </row>
    <row r="222" spans="1:16" x14ac:dyDescent="0.3">
      <c r="A222" s="8"/>
      <c r="B222" s="8"/>
      <c r="C222" s="26"/>
      <c r="D222" s="26"/>
      <c r="E222" s="8"/>
      <c r="F222" s="25"/>
      <c r="G222" s="1"/>
      <c r="H222" s="4"/>
      <c r="I222" s="8"/>
      <c r="J222" s="1"/>
      <c r="K222" s="6"/>
      <c r="L222" s="6"/>
      <c r="M222" s="6"/>
      <c r="N222" s="1"/>
      <c r="O222" s="1"/>
      <c r="P222" s="21"/>
    </row>
    <row r="223" spans="1:16" x14ac:dyDescent="0.3">
      <c r="A223" s="8"/>
      <c r="B223" s="8"/>
      <c r="C223" s="26"/>
      <c r="D223" s="26"/>
      <c r="E223" s="8"/>
      <c r="F223" s="25"/>
      <c r="G223" s="1"/>
      <c r="H223" s="4"/>
      <c r="I223" s="8"/>
      <c r="J223" s="1"/>
      <c r="K223" s="6"/>
      <c r="L223" s="6"/>
      <c r="M223" s="6"/>
      <c r="N223" s="1"/>
      <c r="O223" s="1"/>
      <c r="P223" s="21"/>
    </row>
    <row r="224" spans="1:16" x14ac:dyDescent="0.3">
      <c r="A224" s="8"/>
      <c r="B224" s="8"/>
      <c r="C224" s="26"/>
      <c r="D224" s="26"/>
      <c r="E224" s="8"/>
      <c r="F224" s="25"/>
      <c r="G224" s="1"/>
      <c r="H224" s="4"/>
      <c r="I224" s="8"/>
      <c r="J224" s="1"/>
      <c r="K224" s="6"/>
      <c r="L224" s="6"/>
      <c r="M224" s="6"/>
      <c r="N224" s="1"/>
      <c r="O224" s="1"/>
      <c r="P224" s="21"/>
    </row>
    <row r="225" spans="1:16" x14ac:dyDescent="0.3">
      <c r="A225" s="8"/>
      <c r="B225" s="8"/>
      <c r="C225" s="26"/>
      <c r="D225" s="26"/>
      <c r="E225" s="8"/>
      <c r="F225" s="25"/>
      <c r="G225" s="1"/>
      <c r="H225" s="4"/>
      <c r="I225" s="8"/>
      <c r="J225" s="1"/>
      <c r="K225" s="6"/>
      <c r="L225" s="6"/>
      <c r="M225" s="6"/>
      <c r="N225" s="1"/>
      <c r="O225" s="1"/>
      <c r="P225" s="21"/>
    </row>
    <row r="226" spans="1:16" x14ac:dyDescent="0.3">
      <c r="A226" s="8"/>
      <c r="B226" s="8"/>
      <c r="C226" s="26"/>
      <c r="D226" s="26"/>
      <c r="E226" s="8"/>
      <c r="F226" s="25"/>
      <c r="G226" s="1"/>
      <c r="H226" s="4"/>
      <c r="I226" s="8"/>
      <c r="J226" s="1"/>
      <c r="K226" s="6"/>
      <c r="L226" s="6"/>
      <c r="M226" s="6"/>
      <c r="N226" s="1"/>
      <c r="O226" s="1"/>
      <c r="P226" s="21"/>
    </row>
    <row r="227" spans="1:16" x14ac:dyDescent="0.3">
      <c r="A227" s="8"/>
      <c r="B227" s="8"/>
      <c r="C227" s="26"/>
      <c r="D227" s="26"/>
      <c r="E227" s="8"/>
      <c r="F227" s="25"/>
      <c r="G227" s="1"/>
      <c r="H227" s="4"/>
      <c r="I227" s="8"/>
      <c r="J227" s="1"/>
      <c r="K227" s="6"/>
      <c r="L227" s="6"/>
      <c r="M227" s="6"/>
      <c r="N227" s="1"/>
      <c r="O227" s="1"/>
      <c r="P227" s="21"/>
    </row>
    <row r="228" spans="1:16" x14ac:dyDescent="0.3">
      <c r="A228" s="8"/>
      <c r="B228" s="8"/>
      <c r="C228" s="26"/>
      <c r="D228" s="26"/>
      <c r="E228" s="8"/>
      <c r="F228" s="25"/>
      <c r="G228" s="1"/>
      <c r="H228" s="4"/>
      <c r="I228" s="8"/>
      <c r="J228" s="1"/>
      <c r="K228" s="6"/>
      <c r="L228" s="6"/>
      <c r="M228" s="6"/>
      <c r="N228" s="1"/>
      <c r="O228" s="1"/>
      <c r="P228" s="21"/>
    </row>
    <row r="229" spans="1:16" x14ac:dyDescent="0.3">
      <c r="A229" s="8"/>
      <c r="B229" s="8"/>
      <c r="C229" s="26"/>
      <c r="D229" s="26"/>
      <c r="E229" s="8"/>
      <c r="F229" s="25"/>
      <c r="G229" s="1"/>
      <c r="H229" s="4"/>
      <c r="I229" s="8"/>
      <c r="J229" s="1"/>
      <c r="K229" s="6"/>
      <c r="L229" s="6"/>
      <c r="M229" s="6"/>
      <c r="N229" s="1"/>
      <c r="O229" s="1"/>
      <c r="P229" s="21"/>
    </row>
    <row r="230" spans="1:16" x14ac:dyDescent="0.3">
      <c r="A230" s="8"/>
      <c r="B230" s="8"/>
      <c r="C230" s="26"/>
      <c r="D230" s="26"/>
      <c r="E230" s="8"/>
      <c r="F230" s="25"/>
      <c r="G230" s="1"/>
      <c r="H230" s="4"/>
      <c r="I230" s="8"/>
      <c r="J230" s="1"/>
      <c r="K230" s="6"/>
      <c r="L230" s="6"/>
      <c r="M230" s="6"/>
      <c r="N230" s="1"/>
      <c r="O230" s="1"/>
      <c r="P230" s="21"/>
    </row>
    <row r="231" spans="1:16" x14ac:dyDescent="0.3">
      <c r="A231" s="8"/>
      <c r="B231" s="8"/>
      <c r="C231" s="26"/>
      <c r="D231" s="26"/>
      <c r="E231" s="8"/>
      <c r="F231" s="25"/>
      <c r="G231" s="1"/>
      <c r="H231" s="4"/>
      <c r="I231" s="8"/>
      <c r="J231" s="1"/>
      <c r="K231" s="6"/>
      <c r="L231" s="6"/>
      <c r="M231" s="6"/>
      <c r="N231" s="1"/>
      <c r="O231" s="1"/>
      <c r="P231" s="21"/>
    </row>
    <row r="232" spans="1:16" x14ac:dyDescent="0.3">
      <c r="A232" s="8"/>
      <c r="B232" s="8"/>
      <c r="C232" s="26"/>
      <c r="D232" s="26"/>
      <c r="E232" s="8"/>
      <c r="F232" s="25"/>
      <c r="G232" s="1"/>
      <c r="H232" s="4"/>
      <c r="I232" s="8"/>
      <c r="J232" s="1"/>
      <c r="K232" s="6"/>
      <c r="L232" s="6"/>
      <c r="M232" s="6"/>
      <c r="N232" s="1"/>
      <c r="O232" s="1"/>
      <c r="P232" s="21"/>
    </row>
    <row r="233" spans="1:16" x14ac:dyDescent="0.3">
      <c r="A233" s="8"/>
      <c r="B233" s="8"/>
      <c r="C233" s="26"/>
      <c r="D233" s="26"/>
      <c r="E233" s="8"/>
      <c r="F233" s="25"/>
      <c r="G233" s="1"/>
      <c r="H233" s="4"/>
      <c r="I233" s="8"/>
      <c r="J233" s="1"/>
      <c r="K233" s="6"/>
      <c r="L233" s="6"/>
      <c r="M233" s="6"/>
      <c r="N233" s="1"/>
      <c r="O233" s="1"/>
      <c r="P233" s="21"/>
    </row>
    <row r="234" spans="1:16" x14ac:dyDescent="0.3">
      <c r="A234" s="8"/>
      <c r="B234" s="8"/>
      <c r="C234" s="26"/>
      <c r="D234" s="26"/>
      <c r="E234" s="8"/>
      <c r="F234" s="25"/>
      <c r="G234" s="1"/>
      <c r="H234" s="4"/>
      <c r="I234" s="8"/>
      <c r="J234" s="1"/>
      <c r="K234" s="6"/>
      <c r="L234" s="6"/>
      <c r="M234" s="6"/>
      <c r="N234" s="1"/>
      <c r="O234" s="1"/>
      <c r="P234" s="21"/>
    </row>
    <row r="235" spans="1:16" x14ac:dyDescent="0.3">
      <c r="A235" s="8"/>
      <c r="B235" s="8"/>
      <c r="C235" s="26"/>
      <c r="D235" s="26"/>
      <c r="E235" s="8"/>
      <c r="F235" s="25"/>
      <c r="G235" s="1"/>
      <c r="H235" s="4"/>
      <c r="I235" s="8"/>
      <c r="J235" s="1"/>
      <c r="K235" s="6"/>
      <c r="L235" s="6"/>
      <c r="M235" s="6"/>
      <c r="N235" s="1"/>
      <c r="O235" s="1"/>
      <c r="P235" s="21"/>
    </row>
    <row r="236" spans="1:16" x14ac:dyDescent="0.3">
      <c r="A236" s="8"/>
      <c r="B236" s="8"/>
      <c r="C236" s="26"/>
      <c r="D236" s="26"/>
      <c r="E236" s="8"/>
      <c r="F236" s="25"/>
      <c r="G236" s="1"/>
      <c r="H236" s="4"/>
      <c r="I236" s="8"/>
      <c r="J236" s="1"/>
      <c r="K236" s="6"/>
      <c r="L236" s="6"/>
      <c r="M236" s="6"/>
      <c r="N236" s="1"/>
      <c r="O236" s="1"/>
      <c r="P236" s="21"/>
    </row>
    <row r="237" spans="1:16" x14ac:dyDescent="0.3">
      <c r="A237" s="8"/>
      <c r="B237" s="8"/>
      <c r="C237" s="26"/>
      <c r="D237" s="26"/>
      <c r="E237" s="8"/>
      <c r="F237" s="25"/>
      <c r="G237" s="1"/>
      <c r="H237" s="4"/>
      <c r="I237" s="8"/>
      <c r="J237" s="1"/>
      <c r="K237" s="6"/>
      <c r="L237" s="6"/>
      <c r="M237" s="6"/>
      <c r="N237" s="1"/>
      <c r="O237" s="1"/>
      <c r="P237" s="21"/>
    </row>
    <row r="238" spans="1:16" x14ac:dyDescent="0.3">
      <c r="A238" s="8"/>
      <c r="B238" s="8"/>
      <c r="C238" s="26"/>
      <c r="D238" s="26"/>
      <c r="E238" s="8"/>
      <c r="F238" s="25"/>
      <c r="G238" s="1"/>
      <c r="H238" s="4"/>
      <c r="I238" s="8"/>
      <c r="J238" s="1"/>
      <c r="K238" s="6"/>
      <c r="L238" s="6"/>
      <c r="M238" s="6"/>
      <c r="N238" s="1"/>
      <c r="O238" s="1"/>
      <c r="P238" s="21"/>
    </row>
    <row r="239" spans="1:16" x14ac:dyDescent="0.3">
      <c r="A239" s="8"/>
      <c r="B239" s="8"/>
      <c r="C239" s="26"/>
      <c r="D239" s="26"/>
      <c r="E239" s="8"/>
      <c r="F239" s="25"/>
      <c r="G239" s="1"/>
      <c r="H239" s="4"/>
      <c r="I239" s="8"/>
      <c r="J239" s="1"/>
      <c r="K239" s="6"/>
      <c r="L239" s="6"/>
      <c r="M239" s="6"/>
      <c r="N239" s="1"/>
      <c r="O239" s="1"/>
      <c r="P239" s="21"/>
    </row>
    <row r="240" spans="1:16" x14ac:dyDescent="0.3">
      <c r="A240" s="8"/>
      <c r="B240" s="8"/>
      <c r="C240" s="26"/>
      <c r="D240" s="26"/>
      <c r="E240" s="8"/>
      <c r="F240" s="25"/>
      <c r="G240" s="1"/>
      <c r="H240" s="4"/>
      <c r="I240" s="8"/>
      <c r="J240" s="1"/>
      <c r="K240" s="6"/>
      <c r="L240" s="6"/>
      <c r="M240" s="6"/>
      <c r="N240" s="1"/>
      <c r="O240" s="1"/>
      <c r="P240" s="21"/>
    </row>
    <row r="241" spans="1:16" x14ac:dyDescent="0.3">
      <c r="A241" s="8"/>
      <c r="B241" s="8"/>
      <c r="C241" s="26"/>
      <c r="D241" s="26"/>
      <c r="E241" s="8"/>
      <c r="F241" s="25"/>
      <c r="G241" s="1"/>
      <c r="H241" s="4"/>
      <c r="I241" s="8"/>
      <c r="J241" s="1"/>
      <c r="K241" s="6"/>
      <c r="L241" s="6"/>
      <c r="M241" s="6"/>
      <c r="N241" s="1"/>
      <c r="O241" s="1"/>
      <c r="P241" s="21"/>
    </row>
    <row r="242" spans="1:16" x14ac:dyDescent="0.3">
      <c r="A242" s="8"/>
      <c r="B242" s="8"/>
      <c r="C242" s="26"/>
      <c r="D242" s="26"/>
      <c r="E242" s="8"/>
      <c r="F242" s="25"/>
      <c r="G242" s="1"/>
      <c r="H242" s="4"/>
      <c r="I242" s="8"/>
      <c r="J242" s="1"/>
      <c r="K242" s="6"/>
      <c r="L242" s="6"/>
      <c r="M242" s="6"/>
      <c r="N242" s="1"/>
      <c r="O242" s="1"/>
      <c r="P242" s="21"/>
    </row>
    <row r="243" spans="1:16" x14ac:dyDescent="0.3">
      <c r="A243" s="8"/>
      <c r="B243" s="8"/>
      <c r="C243" s="26"/>
      <c r="D243" s="26"/>
      <c r="E243" s="8"/>
      <c r="F243" s="25"/>
      <c r="G243" s="1"/>
      <c r="H243" s="4"/>
      <c r="I243" s="8"/>
      <c r="J243" s="1"/>
      <c r="K243" s="6"/>
      <c r="L243" s="6"/>
      <c r="M243" s="6"/>
      <c r="N243" s="1"/>
      <c r="O243" s="1"/>
      <c r="P243" s="66"/>
    </row>
    <row r="244" spans="1:16" x14ac:dyDescent="0.3">
      <c r="A244" s="8"/>
      <c r="B244" s="8"/>
      <c r="C244" s="26"/>
      <c r="D244" s="26"/>
      <c r="E244" s="8"/>
      <c r="F244" s="25"/>
      <c r="G244" s="1"/>
      <c r="H244" s="4"/>
      <c r="I244" s="8"/>
      <c r="J244" s="1"/>
      <c r="K244" s="6"/>
      <c r="L244" s="6"/>
      <c r="M244" s="6"/>
      <c r="N244" s="1"/>
      <c r="O244" s="1"/>
      <c r="P244" s="21"/>
    </row>
    <row r="245" spans="1:16" x14ac:dyDescent="0.3">
      <c r="A245" s="8"/>
      <c r="B245" s="8"/>
      <c r="C245" s="26"/>
      <c r="D245" s="26"/>
      <c r="E245" s="8"/>
      <c r="F245" s="25"/>
      <c r="G245" s="1"/>
      <c r="H245" s="4"/>
      <c r="I245" s="8"/>
      <c r="J245" s="1"/>
      <c r="K245" s="6"/>
      <c r="L245" s="6"/>
      <c r="M245" s="6"/>
      <c r="N245" s="1"/>
      <c r="O245" s="1"/>
      <c r="P245" s="21"/>
    </row>
    <row r="246" spans="1:16" x14ac:dyDescent="0.3">
      <c r="A246" s="8"/>
      <c r="B246" s="8"/>
      <c r="C246" s="26"/>
      <c r="D246" s="26"/>
      <c r="E246" s="8"/>
      <c r="F246" s="25"/>
      <c r="G246" s="1"/>
      <c r="H246" s="4"/>
      <c r="I246" s="8"/>
      <c r="J246" s="1"/>
      <c r="K246" s="6"/>
      <c r="L246" s="6"/>
      <c r="M246" s="6"/>
      <c r="N246" s="1"/>
      <c r="O246" s="1"/>
      <c r="P246" s="21"/>
    </row>
    <row r="247" spans="1:16" x14ac:dyDescent="0.3">
      <c r="A247" s="8"/>
      <c r="B247" s="8"/>
      <c r="C247" s="26"/>
      <c r="D247" s="26"/>
      <c r="E247" s="8"/>
      <c r="F247" s="25"/>
      <c r="G247" s="1"/>
      <c r="H247" s="4"/>
      <c r="I247" s="8"/>
      <c r="J247" s="1"/>
      <c r="K247" s="6"/>
      <c r="L247" s="6"/>
      <c r="M247" s="6"/>
      <c r="N247" s="1"/>
      <c r="O247" s="1"/>
      <c r="P247" s="21"/>
    </row>
    <row r="248" spans="1:16" x14ac:dyDescent="0.3">
      <c r="A248" s="8"/>
      <c r="B248" s="8"/>
      <c r="C248" s="26"/>
      <c r="D248" s="26"/>
      <c r="E248" s="8"/>
      <c r="F248" s="25"/>
      <c r="G248" s="1"/>
      <c r="H248" s="4"/>
      <c r="I248" s="8"/>
      <c r="J248" s="1"/>
      <c r="K248" s="6"/>
      <c r="L248" s="6"/>
      <c r="M248" s="6"/>
      <c r="N248" s="1"/>
      <c r="O248" s="1"/>
      <c r="P248" s="21"/>
    </row>
    <row r="249" spans="1:16" x14ac:dyDescent="0.3">
      <c r="A249" s="8"/>
      <c r="B249" s="8"/>
      <c r="C249" s="26"/>
      <c r="D249" s="26"/>
      <c r="E249" s="8"/>
      <c r="F249" s="25"/>
      <c r="G249" s="1"/>
      <c r="H249" s="4"/>
      <c r="I249" s="8"/>
      <c r="J249" s="1"/>
      <c r="K249" s="6"/>
      <c r="L249" s="6"/>
      <c r="M249" s="6"/>
      <c r="N249" s="1"/>
      <c r="O249" s="1"/>
      <c r="P249" s="21"/>
    </row>
    <row r="250" spans="1:16" x14ac:dyDescent="0.3">
      <c r="A250" s="8"/>
      <c r="B250" s="8"/>
      <c r="C250" s="26"/>
      <c r="D250" s="26"/>
      <c r="E250" s="8"/>
      <c r="F250" s="25"/>
      <c r="G250" s="1"/>
      <c r="H250" s="4"/>
      <c r="I250" s="8"/>
      <c r="J250" s="1"/>
      <c r="K250" s="6"/>
      <c r="L250" s="6"/>
      <c r="M250" s="6"/>
      <c r="N250" s="1"/>
      <c r="O250" s="1"/>
      <c r="P250" s="21"/>
    </row>
    <row r="251" spans="1:16" x14ac:dyDescent="0.3">
      <c r="A251" s="8"/>
      <c r="B251" s="8"/>
      <c r="C251" s="26"/>
      <c r="D251" s="26"/>
      <c r="E251" s="8"/>
      <c r="F251" s="25"/>
      <c r="G251" s="1"/>
      <c r="H251" s="4"/>
      <c r="I251" s="8"/>
      <c r="J251" s="1"/>
      <c r="K251" s="6"/>
      <c r="L251" s="6"/>
      <c r="M251" s="6"/>
      <c r="N251" s="1"/>
      <c r="O251" s="1"/>
      <c r="P251" s="21"/>
    </row>
    <row r="252" spans="1:16" x14ac:dyDescent="0.3">
      <c r="A252" s="8"/>
      <c r="B252" s="8"/>
      <c r="C252" s="26"/>
      <c r="D252" s="26"/>
      <c r="E252" s="8"/>
      <c r="F252" s="25"/>
      <c r="G252" s="1"/>
      <c r="H252" s="4"/>
      <c r="I252" s="8"/>
      <c r="J252" s="1"/>
      <c r="K252" s="6"/>
      <c r="L252" s="6"/>
      <c r="M252" s="6"/>
      <c r="N252" s="1"/>
      <c r="O252" s="1"/>
      <c r="P252" s="21"/>
    </row>
    <row r="253" spans="1:16" x14ac:dyDescent="0.3">
      <c r="A253" s="8"/>
      <c r="B253" s="8"/>
      <c r="C253" s="26"/>
      <c r="D253" s="26"/>
      <c r="E253" s="8"/>
      <c r="F253" s="25"/>
      <c r="G253" s="1"/>
      <c r="H253" s="4"/>
      <c r="I253" s="8"/>
      <c r="J253" s="1"/>
      <c r="K253" s="6"/>
      <c r="L253" s="6"/>
      <c r="M253" s="6"/>
      <c r="N253" s="1"/>
      <c r="O253" s="1"/>
      <c r="P253" s="66"/>
    </row>
    <row r="254" spans="1:16" x14ac:dyDescent="0.3">
      <c r="A254" s="8"/>
      <c r="B254" s="8"/>
      <c r="C254" s="26"/>
      <c r="D254" s="26"/>
      <c r="E254" s="8"/>
      <c r="F254" s="25"/>
      <c r="G254" s="1"/>
      <c r="H254" s="4"/>
      <c r="I254" s="8"/>
      <c r="J254" s="1"/>
      <c r="K254" s="6"/>
      <c r="L254" s="6"/>
      <c r="M254" s="6"/>
      <c r="N254" s="1"/>
      <c r="O254" s="1"/>
      <c r="P254" s="21"/>
    </row>
    <row r="255" spans="1:16" x14ac:dyDescent="0.3">
      <c r="A255" s="8"/>
      <c r="B255" s="8"/>
      <c r="C255" s="26"/>
      <c r="D255" s="26"/>
      <c r="E255" s="8"/>
      <c r="F255" s="25"/>
      <c r="G255" s="1"/>
      <c r="H255" s="4"/>
      <c r="I255" s="8"/>
      <c r="J255" s="1"/>
      <c r="K255" s="6"/>
      <c r="L255" s="6"/>
      <c r="M255" s="6"/>
      <c r="N255" s="1"/>
      <c r="O255" s="1"/>
      <c r="P255" s="21"/>
    </row>
    <row r="256" spans="1:16" x14ac:dyDescent="0.3">
      <c r="A256" s="8"/>
      <c r="B256" s="8"/>
      <c r="C256" s="26"/>
      <c r="D256" s="26"/>
      <c r="E256" s="8"/>
      <c r="F256" s="25"/>
      <c r="G256" s="1"/>
      <c r="H256" s="4"/>
      <c r="I256" s="8"/>
      <c r="J256" s="1"/>
      <c r="K256" s="6"/>
      <c r="L256" s="6"/>
      <c r="M256" s="6"/>
      <c r="N256" s="1"/>
      <c r="O256" s="1"/>
      <c r="P256" s="21"/>
    </row>
    <row r="257" spans="1:16" x14ac:dyDescent="0.3">
      <c r="A257" s="8"/>
      <c r="B257" s="8"/>
      <c r="C257" s="26"/>
      <c r="D257" s="26"/>
      <c r="E257" s="8"/>
      <c r="F257" s="25"/>
      <c r="G257" s="1"/>
      <c r="H257" s="4"/>
      <c r="I257" s="8"/>
      <c r="J257" s="1"/>
      <c r="K257" s="6"/>
      <c r="L257" s="6"/>
      <c r="M257" s="6"/>
      <c r="N257" s="1"/>
      <c r="O257" s="1"/>
      <c r="P257" s="21"/>
    </row>
    <row r="258" spans="1:16" x14ac:dyDescent="0.3">
      <c r="A258" s="8"/>
      <c r="B258" s="8"/>
      <c r="C258" s="26"/>
      <c r="D258" s="26"/>
      <c r="E258" s="8"/>
      <c r="F258" s="25"/>
      <c r="G258" s="1"/>
      <c r="H258" s="4"/>
      <c r="I258" s="8"/>
      <c r="J258" s="1"/>
      <c r="K258" s="6"/>
      <c r="L258" s="6"/>
      <c r="M258" s="6"/>
      <c r="N258" s="1"/>
      <c r="O258" s="1"/>
      <c r="P258" s="21"/>
    </row>
    <row r="259" spans="1:16" x14ac:dyDescent="0.3">
      <c r="A259" s="8"/>
      <c r="B259" s="8"/>
      <c r="C259" s="26"/>
      <c r="D259" s="26"/>
      <c r="E259" s="8"/>
      <c r="F259" s="25"/>
      <c r="G259" s="1"/>
      <c r="H259" s="4"/>
      <c r="I259" s="8"/>
      <c r="J259" s="1"/>
      <c r="K259" s="6"/>
      <c r="L259" s="6"/>
      <c r="M259" s="6"/>
      <c r="N259" s="1"/>
      <c r="O259" s="1"/>
      <c r="P259" s="21"/>
    </row>
    <row r="260" spans="1:16" x14ac:dyDescent="0.3">
      <c r="A260" s="8"/>
      <c r="B260" s="8"/>
      <c r="C260" s="26"/>
      <c r="D260" s="26"/>
      <c r="E260" s="8"/>
      <c r="F260" s="25"/>
      <c r="G260" s="1"/>
      <c r="H260" s="4"/>
      <c r="I260" s="8"/>
      <c r="J260" s="1"/>
      <c r="K260" s="6"/>
      <c r="L260" s="6"/>
      <c r="M260" s="6"/>
      <c r="N260" s="1"/>
      <c r="O260" s="1"/>
      <c r="P260" s="21"/>
    </row>
    <row r="261" spans="1:16" x14ac:dyDescent="0.3">
      <c r="A261" s="8"/>
      <c r="B261" s="8"/>
      <c r="C261" s="26"/>
      <c r="D261" s="26"/>
      <c r="E261" s="8"/>
      <c r="F261" s="25"/>
      <c r="G261" s="1"/>
      <c r="H261" s="4"/>
      <c r="I261" s="8"/>
      <c r="J261" s="1"/>
      <c r="K261" s="6"/>
      <c r="L261" s="6"/>
      <c r="M261" s="6"/>
      <c r="N261" s="1"/>
      <c r="O261" s="1"/>
      <c r="P261" s="21"/>
    </row>
    <row r="262" spans="1:16" x14ac:dyDescent="0.3">
      <c r="A262" s="8"/>
      <c r="B262" s="8"/>
      <c r="C262" s="26"/>
      <c r="D262" s="26"/>
      <c r="E262" s="8"/>
      <c r="F262" s="25"/>
      <c r="G262" s="1"/>
      <c r="H262" s="4"/>
      <c r="I262" s="8"/>
      <c r="J262" s="1"/>
      <c r="K262" s="6"/>
      <c r="L262" s="6"/>
      <c r="M262" s="6"/>
      <c r="N262" s="1"/>
      <c r="O262" s="1"/>
      <c r="P262" s="21"/>
    </row>
    <row r="263" spans="1:16" x14ac:dyDescent="0.3">
      <c r="A263" s="8"/>
      <c r="B263" s="8"/>
      <c r="C263" s="26"/>
      <c r="D263" s="26"/>
      <c r="E263" s="8"/>
      <c r="F263" s="25"/>
      <c r="G263" s="1"/>
      <c r="H263" s="4"/>
      <c r="I263" s="8"/>
      <c r="J263" s="1"/>
      <c r="K263" s="6"/>
      <c r="L263" s="6"/>
      <c r="M263" s="6"/>
      <c r="N263" s="1"/>
      <c r="O263" s="1"/>
      <c r="P263" s="21"/>
    </row>
    <row r="264" spans="1:16" x14ac:dyDescent="0.3">
      <c r="A264" s="8"/>
      <c r="B264" s="8"/>
      <c r="C264" s="26"/>
      <c r="D264" s="26"/>
      <c r="E264" s="8"/>
      <c r="F264" s="25"/>
      <c r="G264" s="1"/>
      <c r="H264" s="4"/>
      <c r="I264" s="8"/>
      <c r="J264" s="1"/>
      <c r="K264" s="6"/>
      <c r="L264" s="6"/>
      <c r="M264" s="6"/>
      <c r="N264" s="1"/>
      <c r="O264" s="1"/>
      <c r="P264" s="21"/>
    </row>
    <row r="265" spans="1:16" x14ac:dyDescent="0.3">
      <c r="A265" s="8"/>
      <c r="B265" s="8"/>
      <c r="C265" s="26"/>
      <c r="D265" s="26"/>
      <c r="E265" s="8"/>
      <c r="F265" s="25"/>
      <c r="G265" s="1"/>
      <c r="H265" s="4"/>
      <c r="I265" s="8"/>
      <c r="J265" s="1"/>
      <c r="K265" s="6"/>
      <c r="L265" s="6"/>
      <c r="M265" s="6"/>
      <c r="N265" s="1"/>
      <c r="O265" s="1"/>
      <c r="P265" s="21"/>
    </row>
    <row r="266" spans="1:16" x14ac:dyDescent="0.3">
      <c r="A266" s="8"/>
      <c r="B266" s="8"/>
      <c r="C266" s="26"/>
      <c r="D266" s="26"/>
      <c r="E266" s="8"/>
      <c r="F266" s="25"/>
      <c r="G266" s="1"/>
      <c r="H266" s="4"/>
      <c r="I266" s="8"/>
      <c r="J266" s="1"/>
      <c r="K266" s="6"/>
      <c r="L266" s="6"/>
      <c r="M266" s="6"/>
      <c r="N266" s="1"/>
      <c r="O266" s="1"/>
      <c r="P266" s="21"/>
    </row>
    <row r="267" spans="1:16" x14ac:dyDescent="0.3">
      <c r="A267" s="8"/>
      <c r="B267" s="8"/>
      <c r="C267" s="26"/>
      <c r="D267" s="26"/>
      <c r="E267" s="8"/>
      <c r="F267" s="25"/>
      <c r="G267" s="1"/>
      <c r="H267" s="4"/>
      <c r="I267" s="8"/>
      <c r="J267" s="1"/>
      <c r="K267" s="6"/>
      <c r="L267" s="6"/>
      <c r="M267" s="6"/>
      <c r="N267" s="1"/>
      <c r="O267" s="1"/>
      <c r="P267" s="21"/>
    </row>
    <row r="268" spans="1:16" x14ac:dyDescent="0.3">
      <c r="A268" s="8"/>
      <c r="B268" s="8"/>
      <c r="C268" s="26"/>
      <c r="D268" s="26"/>
      <c r="E268" s="8"/>
      <c r="F268" s="25"/>
      <c r="G268" s="1"/>
      <c r="H268" s="4"/>
      <c r="I268" s="8"/>
      <c r="J268" s="1"/>
      <c r="K268" s="6"/>
      <c r="L268" s="6"/>
      <c r="M268" s="6"/>
      <c r="N268" s="1"/>
      <c r="O268" s="1"/>
      <c r="P268" s="21"/>
    </row>
    <row r="269" spans="1:16" x14ac:dyDescent="0.3">
      <c r="A269" s="8"/>
      <c r="B269" s="8"/>
      <c r="C269" s="26"/>
      <c r="D269" s="26"/>
      <c r="E269" s="8"/>
      <c r="F269" s="25"/>
      <c r="G269" s="1"/>
      <c r="H269" s="4"/>
      <c r="I269" s="8"/>
      <c r="J269" s="1"/>
      <c r="K269" s="6"/>
      <c r="L269" s="6"/>
      <c r="M269" s="6"/>
      <c r="N269" s="1"/>
      <c r="O269" s="1"/>
      <c r="P269" s="66"/>
    </row>
    <row r="270" spans="1:16" x14ac:dyDescent="0.3">
      <c r="A270" s="8"/>
      <c r="B270" s="8"/>
      <c r="C270" s="26"/>
      <c r="D270" s="26"/>
      <c r="E270" s="8"/>
      <c r="F270" s="25"/>
      <c r="G270" s="1"/>
      <c r="H270" s="4"/>
      <c r="I270" s="8"/>
      <c r="J270" s="1"/>
      <c r="K270" s="6"/>
      <c r="L270" s="6"/>
      <c r="M270" s="6"/>
      <c r="N270" s="1"/>
      <c r="O270" s="1"/>
      <c r="P270" s="21"/>
    </row>
    <row r="271" spans="1:16" x14ac:dyDescent="0.3">
      <c r="A271" s="8"/>
      <c r="B271" s="8"/>
      <c r="C271" s="26"/>
      <c r="D271" s="26"/>
      <c r="E271" s="8"/>
      <c r="F271" s="25"/>
      <c r="G271" s="1"/>
      <c r="H271" s="4"/>
      <c r="I271" s="8"/>
      <c r="J271" s="1"/>
      <c r="K271" s="6"/>
      <c r="L271" s="6"/>
      <c r="M271" s="6"/>
      <c r="N271" s="1"/>
      <c r="O271" s="1"/>
      <c r="P271" s="21"/>
    </row>
    <row r="272" spans="1:16" x14ac:dyDescent="0.3">
      <c r="A272" s="8"/>
      <c r="B272" s="8"/>
      <c r="C272" s="26"/>
      <c r="D272" s="26"/>
      <c r="E272" s="8"/>
      <c r="F272" s="25"/>
      <c r="G272" s="1"/>
      <c r="H272" s="4"/>
      <c r="I272" s="8"/>
      <c r="J272" s="1"/>
      <c r="K272" s="6"/>
      <c r="L272" s="6"/>
      <c r="M272" s="6"/>
      <c r="N272" s="1"/>
      <c r="O272" s="1"/>
      <c r="P272" s="66"/>
    </row>
    <row r="273" spans="1:16" x14ac:dyDescent="0.3">
      <c r="A273" s="8"/>
      <c r="B273" s="8"/>
      <c r="C273" s="26"/>
      <c r="D273" s="26"/>
      <c r="E273" s="8"/>
      <c r="F273" s="25"/>
      <c r="G273" s="1"/>
      <c r="H273" s="4"/>
      <c r="I273" s="8"/>
      <c r="J273" s="1"/>
      <c r="K273" s="6"/>
      <c r="L273" s="6"/>
      <c r="M273" s="6"/>
      <c r="N273" s="1"/>
      <c r="O273" s="1"/>
      <c r="P273" s="21"/>
    </row>
    <row r="274" spans="1:16" x14ac:dyDescent="0.3">
      <c r="A274" s="8"/>
      <c r="B274" s="8"/>
      <c r="C274" s="26"/>
      <c r="D274" s="26"/>
      <c r="E274" s="8"/>
      <c r="F274" s="25"/>
      <c r="G274" s="1"/>
      <c r="H274" s="4"/>
      <c r="I274" s="8"/>
      <c r="J274" s="1"/>
      <c r="K274" s="6"/>
      <c r="L274" s="6"/>
      <c r="M274" s="6"/>
      <c r="N274" s="1"/>
      <c r="O274" s="1"/>
      <c r="P274" s="21"/>
    </row>
    <row r="275" spans="1:16" x14ac:dyDescent="0.3">
      <c r="A275" s="8"/>
      <c r="B275" s="8"/>
      <c r="C275" s="26"/>
      <c r="D275" s="26"/>
      <c r="E275" s="8"/>
      <c r="F275" s="25"/>
      <c r="G275" s="1"/>
      <c r="H275" s="4"/>
      <c r="I275" s="8"/>
      <c r="J275" s="1"/>
      <c r="K275" s="6"/>
      <c r="L275" s="6"/>
      <c r="M275" s="6"/>
      <c r="N275" s="1"/>
      <c r="O275" s="1"/>
      <c r="P275" s="21"/>
    </row>
    <row r="276" spans="1:16" x14ac:dyDescent="0.3">
      <c r="A276" s="8"/>
      <c r="B276" s="8"/>
      <c r="C276" s="26"/>
      <c r="D276" s="26"/>
      <c r="E276" s="8"/>
      <c r="F276" s="25"/>
      <c r="G276" s="1"/>
      <c r="H276" s="4"/>
      <c r="I276" s="8"/>
      <c r="J276" s="1"/>
      <c r="K276" s="6"/>
      <c r="L276" s="6"/>
      <c r="M276" s="6"/>
      <c r="N276" s="1"/>
      <c r="O276" s="1"/>
      <c r="P276" s="21"/>
    </row>
    <row r="277" spans="1:16" x14ac:dyDescent="0.3">
      <c r="A277" s="8"/>
      <c r="B277" s="8"/>
      <c r="C277" s="26"/>
      <c r="D277" s="26"/>
      <c r="E277" s="8"/>
      <c r="F277" s="25"/>
      <c r="G277" s="1"/>
      <c r="H277" s="4"/>
      <c r="I277" s="8"/>
      <c r="J277" s="1"/>
      <c r="K277" s="6"/>
      <c r="L277" s="6"/>
      <c r="M277" s="6"/>
      <c r="N277" s="1"/>
      <c r="O277" s="1"/>
      <c r="P277" s="21"/>
    </row>
    <row r="278" spans="1:16" x14ac:dyDescent="0.3">
      <c r="A278" s="8"/>
      <c r="B278" s="8"/>
      <c r="C278" s="26"/>
      <c r="D278" s="26"/>
      <c r="E278" s="8"/>
      <c r="F278" s="25"/>
      <c r="G278" s="1"/>
      <c r="H278" s="4"/>
      <c r="I278" s="8"/>
      <c r="J278" s="1"/>
      <c r="K278" s="6"/>
      <c r="L278" s="6"/>
      <c r="M278" s="6"/>
      <c r="N278" s="1"/>
      <c r="O278" s="1"/>
      <c r="P278" s="21"/>
    </row>
    <row r="279" spans="1:16" x14ac:dyDescent="0.3">
      <c r="A279" s="8"/>
      <c r="B279" s="8"/>
      <c r="C279" s="26"/>
      <c r="D279" s="26"/>
      <c r="E279" s="8"/>
      <c r="F279" s="25"/>
      <c r="G279" s="1"/>
      <c r="H279" s="4"/>
      <c r="I279" s="8"/>
      <c r="J279" s="1"/>
      <c r="K279" s="6"/>
      <c r="L279" s="6"/>
      <c r="M279" s="6"/>
      <c r="N279" s="1"/>
      <c r="O279" s="1"/>
      <c r="P279" s="21"/>
    </row>
    <row r="280" spans="1:16" x14ac:dyDescent="0.3">
      <c r="A280" s="8"/>
      <c r="B280" s="8"/>
      <c r="C280" s="26"/>
      <c r="D280" s="26"/>
      <c r="E280" s="8"/>
      <c r="F280" s="25"/>
      <c r="G280" s="1"/>
      <c r="H280" s="4"/>
      <c r="I280" s="8"/>
      <c r="J280" s="1"/>
      <c r="K280" s="6"/>
      <c r="L280" s="6"/>
      <c r="M280" s="6"/>
      <c r="N280" s="1"/>
      <c r="O280" s="1"/>
      <c r="P280" s="21"/>
    </row>
    <row r="281" spans="1:16" x14ac:dyDescent="0.3">
      <c r="A281" s="8"/>
      <c r="B281" s="8"/>
      <c r="C281" s="26"/>
      <c r="D281" s="26"/>
      <c r="E281" s="8"/>
      <c r="F281" s="25"/>
      <c r="G281" s="1"/>
      <c r="H281" s="4"/>
      <c r="I281" s="8"/>
      <c r="J281" s="1"/>
      <c r="K281" s="6"/>
      <c r="L281" s="6"/>
      <c r="M281" s="6"/>
      <c r="N281" s="1"/>
      <c r="O281" s="1"/>
      <c r="P281" s="21"/>
    </row>
    <row r="282" spans="1:16" x14ac:dyDescent="0.3">
      <c r="A282" s="8"/>
      <c r="B282" s="8"/>
      <c r="C282" s="26"/>
      <c r="D282" s="26"/>
      <c r="E282" s="8"/>
      <c r="F282" s="25"/>
      <c r="G282" s="1"/>
      <c r="H282" s="4"/>
      <c r="I282" s="8"/>
      <c r="J282" s="1"/>
      <c r="K282" s="6"/>
      <c r="L282" s="6"/>
      <c r="M282" s="6"/>
      <c r="N282" s="1"/>
      <c r="O282" s="1"/>
      <c r="P282" s="21"/>
    </row>
    <row r="283" spans="1:16" x14ac:dyDescent="0.3">
      <c r="A283" s="8"/>
      <c r="B283" s="8"/>
      <c r="C283" s="26"/>
      <c r="D283" s="26"/>
      <c r="E283" s="8"/>
      <c r="F283" s="25"/>
      <c r="G283" s="1"/>
      <c r="H283" s="4"/>
      <c r="I283" s="8"/>
      <c r="J283" s="1"/>
      <c r="K283" s="6"/>
      <c r="L283" s="6"/>
      <c r="M283" s="6"/>
      <c r="N283" s="1"/>
      <c r="O283" s="1"/>
      <c r="P283" s="21"/>
    </row>
    <row r="284" spans="1:16" x14ac:dyDescent="0.3">
      <c r="A284" s="8"/>
      <c r="B284" s="8"/>
      <c r="C284" s="26"/>
      <c r="D284" s="26"/>
      <c r="E284" s="8"/>
      <c r="F284" s="25"/>
      <c r="G284" s="1"/>
      <c r="H284" s="4"/>
      <c r="I284" s="8"/>
      <c r="J284" s="1"/>
      <c r="K284" s="6"/>
      <c r="L284" s="6"/>
      <c r="M284" s="6"/>
      <c r="N284" s="1"/>
      <c r="O284" s="1"/>
      <c r="P284" s="21"/>
    </row>
    <row r="285" spans="1:16" x14ac:dyDescent="0.3">
      <c r="A285" s="8"/>
      <c r="B285" s="8"/>
      <c r="C285" s="26"/>
      <c r="D285" s="26"/>
      <c r="E285" s="8"/>
      <c r="F285" s="25"/>
      <c r="G285" s="1"/>
      <c r="H285" s="4"/>
      <c r="I285" s="8"/>
      <c r="J285" s="1"/>
      <c r="K285" s="6"/>
      <c r="L285" s="6"/>
      <c r="M285" s="6"/>
      <c r="N285" s="1"/>
      <c r="O285" s="1"/>
      <c r="P285" s="21"/>
    </row>
    <row r="286" spans="1:16" x14ac:dyDescent="0.3">
      <c r="A286" s="8"/>
      <c r="B286" s="8"/>
      <c r="C286" s="26"/>
      <c r="D286" s="26"/>
      <c r="E286" s="8"/>
      <c r="F286" s="25"/>
      <c r="G286" s="1"/>
      <c r="H286" s="4"/>
      <c r="I286" s="8"/>
      <c r="J286" s="1"/>
      <c r="K286" s="6"/>
      <c r="L286" s="6"/>
      <c r="M286" s="6"/>
      <c r="N286" s="1"/>
      <c r="O286" s="1"/>
      <c r="P286" s="21"/>
    </row>
  </sheetData>
  <dataConsolidate>
    <dataRefs count="2">
      <dataRef ref="B2:B3" sheet="Hoja2" r:id="rId1"/>
      <dataRef ref="C2:C3" sheet="Hoja2" r:id="rId2"/>
    </dataRefs>
  </dataConsolidate>
  <mergeCells count="1">
    <mergeCell ref="A1:P1"/>
  </mergeCells>
  <dataValidations count="2">
    <dataValidation type="whole" allowBlank="1" showInputMessage="1" showErrorMessage="1" sqref="K166:K286 K3:K162" xr:uid="{00000000-0002-0000-0200-000000000000}">
      <formula1>1</formula1>
      <formula2>1000000000000000</formula2>
    </dataValidation>
    <dataValidation type="whole" allowBlank="1" showInputMessage="1" showErrorMessage="1" error="DEJAR VACÍO EN CASO DE NO TENER BAR DE ESE TIPO, NO COLOCAR CERO" sqref="L3:N13 M34 L14:L34 N14:N34 M14:M20 M24:M25 M27:M28 M30:M32 L166:N286 L35:N162" xr:uid="{00000000-0002-0000-0200-000001000000}">
      <formula1>1</formula1>
      <formula2>15</formula2>
    </dataValidation>
  </dataValidations>
  <pageMargins left="0.7" right="0.7" top="0.75" bottom="0.75" header="0.3" footer="0.3"/>
  <pageSetup paperSize="9" orientation="portrait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6"/>
  <sheetViews>
    <sheetView zoomScale="60" zoomScaleNormal="60" workbookViewId="0">
      <selection activeCell="G4" sqref="G4"/>
    </sheetView>
  </sheetViews>
  <sheetFormatPr baseColWidth="10" defaultColWidth="11.44140625" defaultRowHeight="14.4" x14ac:dyDescent="0.3"/>
  <cols>
    <col min="1" max="1" width="19.33203125" style="64" customWidth="1"/>
    <col min="2" max="2" width="36.21875" style="17" customWidth="1"/>
    <col min="3" max="4" width="25.88671875" style="64" customWidth="1"/>
    <col min="5" max="5" width="20.44140625" style="17" customWidth="1"/>
    <col min="6" max="6" width="16.5546875" style="64" customWidth="1"/>
    <col min="7" max="7" width="39.44140625" style="17" customWidth="1"/>
    <col min="8" max="8" width="37" style="17" customWidth="1"/>
    <col min="9" max="9" width="23" style="64" customWidth="1"/>
    <col min="10" max="10" width="35" style="64" customWidth="1"/>
    <col min="11" max="11" width="22.33203125" style="67" customWidth="1"/>
    <col min="12" max="12" width="20.5546875" style="67" customWidth="1"/>
    <col min="13" max="13" width="22.33203125" style="67" customWidth="1"/>
    <col min="14" max="14" width="19.6640625" style="64" customWidth="1"/>
    <col min="15" max="15" width="16" style="64" customWidth="1"/>
    <col min="16" max="18" width="11.44140625" style="64"/>
    <col min="19" max="19" width="33.44140625" style="64" customWidth="1"/>
    <col min="20" max="16384" width="11.44140625" style="64"/>
  </cols>
  <sheetData>
    <row r="1" spans="1:15" s="65" customFormat="1" ht="65.25" customHeight="1" x14ac:dyDescent="0.3">
      <c r="A1" s="202" t="s">
        <v>820</v>
      </c>
      <c r="B1" s="202"/>
      <c r="C1" s="202"/>
      <c r="D1" s="202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s="17" customFormat="1" ht="51.75" customHeight="1" x14ac:dyDescent="0.3">
      <c r="A2" s="38" t="s">
        <v>0</v>
      </c>
      <c r="B2" s="38" t="s">
        <v>212</v>
      </c>
      <c r="C2" s="190" t="s">
        <v>1878</v>
      </c>
      <c r="D2" s="190" t="s">
        <v>1879</v>
      </c>
      <c r="E2" s="38" t="s">
        <v>2</v>
      </c>
      <c r="F2" s="38" t="s">
        <v>4</v>
      </c>
      <c r="G2" s="38" t="s">
        <v>6</v>
      </c>
      <c r="H2" s="38" t="s">
        <v>3</v>
      </c>
      <c r="I2" s="38" t="s">
        <v>7</v>
      </c>
      <c r="J2" s="38" t="s">
        <v>8</v>
      </c>
      <c r="K2" s="38" t="s">
        <v>9</v>
      </c>
      <c r="L2" s="38" t="s">
        <v>10</v>
      </c>
      <c r="M2" s="38" t="s">
        <v>11</v>
      </c>
      <c r="N2" s="38" t="s">
        <v>12</v>
      </c>
      <c r="O2" s="38" t="s">
        <v>221</v>
      </c>
    </row>
    <row r="3" spans="1:15" ht="46.8" x14ac:dyDescent="0.3">
      <c r="A3" s="162" t="s">
        <v>307</v>
      </c>
      <c r="B3" s="126" t="str">
        <f>+VLOOKUP(A3,'[1]DISTRITOS A NIVEL NACIONAL'!$A$1:$IV$65536,5,0)</f>
        <v>CALLE 20 ENTE AV 25 Y 26</v>
      </c>
      <c r="C3" s="162">
        <f>+VLOOKUP(A3,'[1]DISTRITOS A NIVEL NACIONAL'!$A$1:$IV$65536,6,0)</f>
        <v>52625394</v>
      </c>
      <c r="D3" s="162" t="str">
        <f>+VLOOKUP(A3,'[1]DISTRITOS A NIVEL NACIONAL'!$A$1:$IV$65536,7,0)</f>
        <v>DIRECTO</v>
      </c>
      <c r="E3" s="126" t="s">
        <v>309</v>
      </c>
      <c r="F3" s="163" t="s">
        <v>18</v>
      </c>
      <c r="G3" s="126" t="s">
        <v>311</v>
      </c>
      <c r="H3" s="192" t="s">
        <v>310</v>
      </c>
      <c r="I3" s="163" t="s">
        <v>145</v>
      </c>
      <c r="J3" s="163">
        <v>703</v>
      </c>
      <c r="K3" s="163"/>
      <c r="L3" s="163">
        <v>1</v>
      </c>
      <c r="M3" s="163"/>
      <c r="N3" s="163">
        <v>1</v>
      </c>
      <c r="O3" s="181">
        <v>139.46113999999997</v>
      </c>
    </row>
    <row r="4" spans="1:15" ht="70.2" x14ac:dyDescent="0.3">
      <c r="A4" s="162" t="s">
        <v>312</v>
      </c>
      <c r="B4" s="126" t="str">
        <f>+VLOOKUP(A4,'[1]DISTRITOS A NIVEL NACIONAL'!$A$1:$IV$65536,5,0)</f>
        <v>CALLE FRANCISCO PACHECO Y SUCRE</v>
      </c>
      <c r="C4" s="162" t="str">
        <f>+VLOOKUP(A4,'[1]DISTRITOS A NIVEL NACIONAL'!$A$1:$IV$65536,6,0)</f>
        <v>53043648/2634034</v>
      </c>
      <c r="D4" s="162" t="str">
        <f>+VLOOKUP(A4,'[1]DISTRITOS A NIVEL NACIONAL'!$A$1:$IV$65536,7,0)</f>
        <v>DIRECTO</v>
      </c>
      <c r="E4" s="126" t="s">
        <v>313</v>
      </c>
      <c r="F4" s="163" t="s">
        <v>18</v>
      </c>
      <c r="G4" s="126" t="s">
        <v>315</v>
      </c>
      <c r="H4" s="192" t="s">
        <v>314</v>
      </c>
      <c r="I4" s="163" t="s">
        <v>149</v>
      </c>
      <c r="J4" s="168">
        <v>2928</v>
      </c>
      <c r="K4" s="168"/>
      <c r="L4" s="168">
        <v>1</v>
      </c>
      <c r="M4" s="163"/>
      <c r="N4" s="163">
        <v>1</v>
      </c>
      <c r="O4" s="181">
        <v>414.89760000000007</v>
      </c>
    </row>
    <row r="5" spans="1:15" ht="70.2" x14ac:dyDescent="0.3">
      <c r="A5" s="162" t="s">
        <v>312</v>
      </c>
      <c r="B5" s="126" t="str">
        <f>+VLOOKUP(A5,'[1]DISTRITOS A NIVEL NACIONAL'!$A$1:$IV$65536,5,0)</f>
        <v>CALLE FRANCISCO PACHECO Y SUCRE</v>
      </c>
      <c r="C5" s="162" t="str">
        <f>+VLOOKUP(A5,'[1]DISTRITOS A NIVEL NACIONAL'!$A$1:$IV$65536,6,0)</f>
        <v>53043648/2634034</v>
      </c>
      <c r="D5" s="162" t="str">
        <f>+VLOOKUP(A5,'[1]DISTRITOS A NIVEL NACIONAL'!$A$1:$IV$65536,7,0)</f>
        <v>DIRECTO</v>
      </c>
      <c r="E5" s="126" t="s">
        <v>313</v>
      </c>
      <c r="F5" s="163" t="s">
        <v>18</v>
      </c>
      <c r="G5" s="126" t="s">
        <v>317</v>
      </c>
      <c r="H5" s="192" t="s">
        <v>316</v>
      </c>
      <c r="I5" s="163" t="s">
        <v>145</v>
      </c>
      <c r="J5" s="168">
        <v>709</v>
      </c>
      <c r="K5" s="168"/>
      <c r="L5" s="168">
        <v>1</v>
      </c>
      <c r="M5" s="163"/>
      <c r="N5" s="163">
        <v>1</v>
      </c>
      <c r="O5" s="181">
        <v>100.46530000000001</v>
      </c>
    </row>
    <row r="6" spans="1:15" ht="46.8" x14ac:dyDescent="0.3">
      <c r="A6" s="162" t="s">
        <v>312</v>
      </c>
      <c r="B6" s="126" t="str">
        <f>+VLOOKUP(A6,'[1]DISTRITOS A NIVEL NACIONAL'!$A$1:$IV$65536,5,0)</f>
        <v>CALLE FRANCISCO PACHECO Y SUCRE</v>
      </c>
      <c r="C6" s="162" t="str">
        <f>+VLOOKUP(A6,'[1]DISTRITOS A NIVEL NACIONAL'!$A$1:$IV$65536,6,0)</f>
        <v>53043648/2634034</v>
      </c>
      <c r="D6" s="162" t="str">
        <f>+VLOOKUP(A6,'[1]DISTRITOS A NIVEL NACIONAL'!$A$1:$IV$65536,7,0)</f>
        <v>DIRECTO</v>
      </c>
      <c r="E6" s="126" t="s">
        <v>313</v>
      </c>
      <c r="F6" s="163" t="s">
        <v>18</v>
      </c>
      <c r="G6" s="126" t="s">
        <v>319</v>
      </c>
      <c r="H6" s="192" t="s">
        <v>318</v>
      </c>
      <c r="I6" s="163" t="s">
        <v>145</v>
      </c>
      <c r="J6" s="168">
        <v>2149</v>
      </c>
      <c r="K6" s="168"/>
      <c r="L6" s="168">
        <v>1</v>
      </c>
      <c r="M6" s="163"/>
      <c r="N6" s="163">
        <v>1</v>
      </c>
      <c r="O6" s="181">
        <v>304.51330000000002</v>
      </c>
    </row>
    <row r="7" spans="1:15" ht="46.8" x14ac:dyDescent="0.3">
      <c r="A7" s="162" t="s">
        <v>312</v>
      </c>
      <c r="B7" s="126" t="str">
        <f>+VLOOKUP(A7,'[1]DISTRITOS A NIVEL NACIONAL'!$A$1:$IV$65536,5,0)</f>
        <v>CALLE FRANCISCO PACHECO Y SUCRE</v>
      </c>
      <c r="C7" s="162" t="str">
        <f>+VLOOKUP(A7,'[1]DISTRITOS A NIVEL NACIONAL'!$A$1:$IV$65536,6,0)</f>
        <v>53043648/2634034</v>
      </c>
      <c r="D7" s="162" t="str">
        <f>+VLOOKUP(A7,'[1]DISTRITOS A NIVEL NACIONAL'!$A$1:$IV$65536,7,0)</f>
        <v>DIRECTO</v>
      </c>
      <c r="E7" s="126" t="s">
        <v>313</v>
      </c>
      <c r="F7" s="163" t="s">
        <v>18</v>
      </c>
      <c r="G7" s="126" t="s">
        <v>321</v>
      </c>
      <c r="H7" s="193" t="s">
        <v>320</v>
      </c>
      <c r="I7" s="163" t="s">
        <v>145</v>
      </c>
      <c r="J7" s="163">
        <v>469</v>
      </c>
      <c r="K7" s="168"/>
      <c r="L7" s="168">
        <v>1</v>
      </c>
      <c r="M7" s="163"/>
      <c r="N7" s="163">
        <v>1</v>
      </c>
      <c r="O7" s="181">
        <v>66.457300000000018</v>
      </c>
    </row>
    <row r="8" spans="1:15" ht="93.6" x14ac:dyDescent="0.3">
      <c r="A8" s="162" t="s">
        <v>312</v>
      </c>
      <c r="B8" s="126" t="str">
        <f>+VLOOKUP(A8,'[1]DISTRITOS A NIVEL NACIONAL'!$A$1:$IV$65536,5,0)</f>
        <v>CALLE FRANCISCO PACHECO Y SUCRE</v>
      </c>
      <c r="C8" s="162" t="str">
        <f>+VLOOKUP(A8,'[1]DISTRITOS A NIVEL NACIONAL'!$A$1:$IV$65536,6,0)</f>
        <v>53043648/2634034</v>
      </c>
      <c r="D8" s="162" t="str">
        <f>+VLOOKUP(A8,'[1]DISTRITOS A NIVEL NACIONAL'!$A$1:$IV$65536,7,0)</f>
        <v>DIRECTO</v>
      </c>
      <c r="E8" s="126" t="s">
        <v>313</v>
      </c>
      <c r="F8" s="163" t="s">
        <v>18</v>
      </c>
      <c r="G8" s="126" t="s">
        <v>323</v>
      </c>
      <c r="H8" s="193" t="s">
        <v>322</v>
      </c>
      <c r="I8" s="163" t="s">
        <v>145</v>
      </c>
      <c r="J8" s="163">
        <v>561</v>
      </c>
      <c r="K8" s="168"/>
      <c r="L8" s="168">
        <v>1</v>
      </c>
      <c r="M8" s="163"/>
      <c r="N8" s="163">
        <v>1</v>
      </c>
      <c r="O8" s="181">
        <v>79.493700000000004</v>
      </c>
    </row>
    <row r="9" spans="1:15" ht="46.8" x14ac:dyDescent="0.3">
      <c r="A9" s="162" t="s">
        <v>312</v>
      </c>
      <c r="B9" s="126" t="str">
        <f>+VLOOKUP(A9,'[1]DISTRITOS A NIVEL NACIONAL'!$A$1:$IV$65536,5,0)</f>
        <v>CALLE FRANCISCO PACHECO Y SUCRE</v>
      </c>
      <c r="C9" s="162" t="str">
        <f>+VLOOKUP(A9,'[1]DISTRITOS A NIVEL NACIONAL'!$A$1:$IV$65536,6,0)</f>
        <v>53043648/2634034</v>
      </c>
      <c r="D9" s="162" t="str">
        <f>+VLOOKUP(A9,'[1]DISTRITOS A NIVEL NACIONAL'!$A$1:$IV$65536,7,0)</f>
        <v>DIRECTO</v>
      </c>
      <c r="E9" s="126" t="s">
        <v>313</v>
      </c>
      <c r="F9" s="163" t="s">
        <v>18</v>
      </c>
      <c r="G9" s="126" t="s">
        <v>325</v>
      </c>
      <c r="H9" s="193" t="s">
        <v>324</v>
      </c>
      <c r="I9" s="163" t="s">
        <v>145</v>
      </c>
      <c r="J9" s="163">
        <v>719</v>
      </c>
      <c r="K9" s="168"/>
      <c r="L9" s="168">
        <v>1</v>
      </c>
      <c r="M9" s="163"/>
      <c r="N9" s="163">
        <v>1</v>
      </c>
      <c r="O9" s="182">
        <v>101.88230000000001</v>
      </c>
    </row>
    <row r="10" spans="1:15" ht="70.2" x14ac:dyDescent="0.3">
      <c r="A10" s="162" t="s">
        <v>312</v>
      </c>
      <c r="B10" s="126" t="str">
        <f>+VLOOKUP(A10,'[1]DISTRITOS A NIVEL NACIONAL'!$A$1:$IV$65536,5,0)</f>
        <v>CALLE FRANCISCO PACHECO Y SUCRE</v>
      </c>
      <c r="C10" s="162" t="str">
        <f>+VLOOKUP(A10,'[1]DISTRITOS A NIVEL NACIONAL'!$A$1:$IV$65536,6,0)</f>
        <v>53043648/2634034</v>
      </c>
      <c r="D10" s="162" t="str">
        <f>+VLOOKUP(A10,'[1]DISTRITOS A NIVEL NACIONAL'!$A$1:$IV$65536,7,0)</f>
        <v>DIRECTO</v>
      </c>
      <c r="E10" s="126" t="s">
        <v>313</v>
      </c>
      <c r="F10" s="163" t="s">
        <v>18</v>
      </c>
      <c r="G10" s="126" t="s">
        <v>327</v>
      </c>
      <c r="H10" s="193" t="s">
        <v>326</v>
      </c>
      <c r="I10" s="163" t="s">
        <v>145</v>
      </c>
      <c r="J10" s="163">
        <v>1088</v>
      </c>
      <c r="K10" s="168"/>
      <c r="L10" s="168">
        <v>1</v>
      </c>
      <c r="M10" s="163"/>
      <c r="N10" s="163">
        <v>1</v>
      </c>
      <c r="O10" s="181">
        <v>154.16960000000003</v>
      </c>
    </row>
    <row r="11" spans="1:15" ht="46.8" x14ac:dyDescent="0.3">
      <c r="A11" s="162" t="s">
        <v>312</v>
      </c>
      <c r="B11" s="126" t="str">
        <f>+VLOOKUP(A11,'[1]DISTRITOS A NIVEL NACIONAL'!$A$1:$IV$65536,5,0)</f>
        <v>CALLE FRANCISCO PACHECO Y SUCRE</v>
      </c>
      <c r="C11" s="162" t="str">
        <f>+VLOOKUP(A11,'[1]DISTRITOS A NIVEL NACIONAL'!$A$1:$IV$65536,6,0)</f>
        <v>53043648/2634034</v>
      </c>
      <c r="D11" s="162" t="str">
        <f>+VLOOKUP(A11,'[1]DISTRITOS A NIVEL NACIONAL'!$A$1:$IV$65536,7,0)</f>
        <v>DIRECTO</v>
      </c>
      <c r="E11" s="126" t="s">
        <v>313</v>
      </c>
      <c r="F11" s="163" t="s">
        <v>18</v>
      </c>
      <c r="G11" s="126" t="s">
        <v>329</v>
      </c>
      <c r="H11" s="193" t="s">
        <v>328</v>
      </c>
      <c r="I11" s="163" t="s">
        <v>145</v>
      </c>
      <c r="J11" s="163">
        <v>787</v>
      </c>
      <c r="K11" s="168"/>
      <c r="L11" s="168">
        <v>1</v>
      </c>
      <c r="M11" s="163"/>
      <c r="N11" s="163">
        <v>1</v>
      </c>
      <c r="O11" s="181">
        <v>111.51790000000001</v>
      </c>
    </row>
    <row r="12" spans="1:15" ht="46.8" x14ac:dyDescent="0.3">
      <c r="A12" s="162" t="s">
        <v>312</v>
      </c>
      <c r="B12" s="126" t="str">
        <f>+VLOOKUP(A12,'[1]DISTRITOS A NIVEL NACIONAL'!$A$1:$IV$65536,5,0)</f>
        <v>CALLE FRANCISCO PACHECO Y SUCRE</v>
      </c>
      <c r="C12" s="162" t="str">
        <f>+VLOOKUP(A12,'[1]DISTRITOS A NIVEL NACIONAL'!$A$1:$IV$65536,6,0)</f>
        <v>53043648/2634034</v>
      </c>
      <c r="D12" s="162" t="str">
        <f>+VLOOKUP(A12,'[1]DISTRITOS A NIVEL NACIONAL'!$A$1:$IV$65536,7,0)</f>
        <v>DIRECTO</v>
      </c>
      <c r="E12" s="126" t="s">
        <v>313</v>
      </c>
      <c r="F12" s="163" t="s">
        <v>18</v>
      </c>
      <c r="G12" s="126" t="s">
        <v>331</v>
      </c>
      <c r="H12" s="193" t="s">
        <v>330</v>
      </c>
      <c r="I12" s="163" t="s">
        <v>149</v>
      </c>
      <c r="J12" s="163">
        <v>3171</v>
      </c>
      <c r="K12" s="168"/>
      <c r="L12" s="168"/>
      <c r="M12" s="163">
        <v>1</v>
      </c>
      <c r="N12" s="163">
        <v>1</v>
      </c>
      <c r="O12" s="181">
        <v>449.33070000000009</v>
      </c>
    </row>
    <row r="13" spans="1:15" ht="46.8" x14ac:dyDescent="0.3">
      <c r="A13" s="162" t="s">
        <v>312</v>
      </c>
      <c r="B13" s="126" t="str">
        <f>+VLOOKUP(A13,'[1]DISTRITOS A NIVEL NACIONAL'!$A$1:$IV$65536,5,0)</f>
        <v>CALLE FRANCISCO PACHECO Y SUCRE</v>
      </c>
      <c r="C13" s="162" t="str">
        <f>+VLOOKUP(A13,'[1]DISTRITOS A NIVEL NACIONAL'!$A$1:$IV$65536,6,0)</f>
        <v>53043648/2634034</v>
      </c>
      <c r="D13" s="162" t="str">
        <f>+VLOOKUP(A13,'[1]DISTRITOS A NIVEL NACIONAL'!$A$1:$IV$65536,7,0)</f>
        <v>DIRECTO</v>
      </c>
      <c r="E13" s="126" t="s">
        <v>313</v>
      </c>
      <c r="F13" s="163" t="s">
        <v>18</v>
      </c>
      <c r="G13" s="126" t="s">
        <v>333</v>
      </c>
      <c r="H13" s="132" t="s">
        <v>332</v>
      </c>
      <c r="I13" s="163" t="s">
        <v>145</v>
      </c>
      <c r="J13" s="168">
        <v>513</v>
      </c>
      <c r="K13" s="168"/>
      <c r="L13" s="168">
        <v>1</v>
      </c>
      <c r="M13" s="163"/>
      <c r="N13" s="163">
        <v>1</v>
      </c>
      <c r="O13" s="182">
        <v>72.692100000000011</v>
      </c>
    </row>
    <row r="14" spans="1:15" ht="70.2" x14ac:dyDescent="0.3">
      <c r="A14" s="162" t="s">
        <v>312</v>
      </c>
      <c r="B14" s="126" t="str">
        <f>+VLOOKUP(A14,'[1]DISTRITOS A NIVEL NACIONAL'!$A$1:$IV$65536,5,0)</f>
        <v>CALLE FRANCISCO PACHECO Y SUCRE</v>
      </c>
      <c r="C14" s="162" t="str">
        <f>+VLOOKUP(A14,'[1]DISTRITOS A NIVEL NACIONAL'!$A$1:$IV$65536,6,0)</f>
        <v>53043648/2634034</v>
      </c>
      <c r="D14" s="162" t="str">
        <f>+VLOOKUP(A14,'[1]DISTRITOS A NIVEL NACIONAL'!$A$1:$IV$65536,7,0)</f>
        <v>DIRECTO</v>
      </c>
      <c r="E14" s="126" t="s">
        <v>313</v>
      </c>
      <c r="F14" s="163" t="s">
        <v>18</v>
      </c>
      <c r="G14" s="126" t="s">
        <v>335</v>
      </c>
      <c r="H14" s="132" t="s">
        <v>334</v>
      </c>
      <c r="I14" s="163" t="s">
        <v>145</v>
      </c>
      <c r="J14" s="168">
        <v>1071</v>
      </c>
      <c r="K14" s="168"/>
      <c r="L14" s="168">
        <v>1</v>
      </c>
      <c r="M14" s="163"/>
      <c r="N14" s="163">
        <v>1</v>
      </c>
      <c r="O14" s="181">
        <v>151.76070000000001</v>
      </c>
    </row>
    <row r="15" spans="1:15" ht="70.2" x14ac:dyDescent="0.3">
      <c r="A15" s="162" t="s">
        <v>312</v>
      </c>
      <c r="B15" s="126" t="str">
        <f>+VLOOKUP(A15,'[1]DISTRITOS A NIVEL NACIONAL'!$A$1:$IV$65536,5,0)</f>
        <v>CALLE FRANCISCO PACHECO Y SUCRE</v>
      </c>
      <c r="C15" s="162" t="str">
        <f>+VLOOKUP(A15,'[1]DISTRITOS A NIVEL NACIONAL'!$A$1:$IV$65536,6,0)</f>
        <v>53043648/2634034</v>
      </c>
      <c r="D15" s="162" t="str">
        <f>+VLOOKUP(A15,'[1]DISTRITOS A NIVEL NACIONAL'!$A$1:$IV$65536,7,0)</f>
        <v>DIRECTO</v>
      </c>
      <c r="E15" s="126" t="s">
        <v>313</v>
      </c>
      <c r="F15" s="163" t="s">
        <v>18</v>
      </c>
      <c r="G15" s="126" t="s">
        <v>337</v>
      </c>
      <c r="H15" s="132" t="s">
        <v>336</v>
      </c>
      <c r="I15" s="163" t="s">
        <v>145</v>
      </c>
      <c r="J15" s="168">
        <v>483</v>
      </c>
      <c r="K15" s="168"/>
      <c r="L15" s="168">
        <v>1</v>
      </c>
      <c r="M15" s="163"/>
      <c r="N15" s="163">
        <v>1</v>
      </c>
      <c r="O15" s="181">
        <v>68.441100000000006</v>
      </c>
    </row>
    <row r="16" spans="1:15" ht="93.6" x14ac:dyDescent="0.3">
      <c r="A16" s="162" t="s">
        <v>312</v>
      </c>
      <c r="B16" s="126" t="str">
        <f>+VLOOKUP(A16,'[1]DISTRITOS A NIVEL NACIONAL'!$A$1:$IV$65536,5,0)</f>
        <v>CALLE FRANCISCO PACHECO Y SUCRE</v>
      </c>
      <c r="C16" s="162" t="str">
        <f>+VLOOKUP(A16,'[1]DISTRITOS A NIVEL NACIONAL'!$A$1:$IV$65536,6,0)</f>
        <v>53043648/2634034</v>
      </c>
      <c r="D16" s="162" t="str">
        <f>+VLOOKUP(A16,'[1]DISTRITOS A NIVEL NACIONAL'!$A$1:$IV$65536,7,0)</f>
        <v>DIRECTO</v>
      </c>
      <c r="E16" s="126" t="s">
        <v>313</v>
      </c>
      <c r="F16" s="163" t="s">
        <v>18</v>
      </c>
      <c r="G16" s="126" t="s">
        <v>339</v>
      </c>
      <c r="H16" s="132" t="s">
        <v>338</v>
      </c>
      <c r="I16" s="163" t="s">
        <v>145</v>
      </c>
      <c r="J16" s="168">
        <v>504</v>
      </c>
      <c r="K16" s="168">
        <v>1</v>
      </c>
      <c r="L16" s="168"/>
      <c r="M16" s="163"/>
      <c r="N16" s="163">
        <v>1</v>
      </c>
      <c r="O16" s="181">
        <v>71.416800000000009</v>
      </c>
    </row>
    <row r="17" spans="1:15" ht="70.2" x14ac:dyDescent="0.3">
      <c r="A17" s="162" t="s">
        <v>312</v>
      </c>
      <c r="B17" s="126" t="str">
        <f>+VLOOKUP(A17,'[1]DISTRITOS A NIVEL NACIONAL'!$A$1:$IV$65536,5,0)</f>
        <v>CALLE FRANCISCO PACHECO Y SUCRE</v>
      </c>
      <c r="C17" s="162" t="str">
        <f>+VLOOKUP(A17,'[1]DISTRITOS A NIVEL NACIONAL'!$A$1:$IV$65536,6,0)</f>
        <v>53043648/2634034</v>
      </c>
      <c r="D17" s="162" t="str">
        <f>+VLOOKUP(A17,'[1]DISTRITOS A NIVEL NACIONAL'!$A$1:$IV$65536,7,0)</f>
        <v>DIRECTO</v>
      </c>
      <c r="E17" s="126" t="s">
        <v>313</v>
      </c>
      <c r="F17" s="163" t="s">
        <v>18</v>
      </c>
      <c r="G17" s="126" t="s">
        <v>341</v>
      </c>
      <c r="H17" s="132" t="s">
        <v>340</v>
      </c>
      <c r="I17" s="163" t="s">
        <v>145</v>
      </c>
      <c r="J17" s="168">
        <v>686</v>
      </c>
      <c r="K17" s="168"/>
      <c r="L17" s="168">
        <v>1</v>
      </c>
      <c r="M17" s="163"/>
      <c r="N17" s="163">
        <v>1</v>
      </c>
      <c r="O17" s="181">
        <v>97.206200000000024</v>
      </c>
    </row>
    <row r="18" spans="1:15" ht="46.8" x14ac:dyDescent="0.3">
      <c r="A18" s="162" t="s">
        <v>312</v>
      </c>
      <c r="B18" s="126" t="str">
        <f>+VLOOKUP(A18,'[1]DISTRITOS A NIVEL NACIONAL'!$A$1:$IV$65536,5,0)</f>
        <v>CALLE FRANCISCO PACHECO Y SUCRE</v>
      </c>
      <c r="C18" s="162" t="str">
        <f>+VLOOKUP(A18,'[1]DISTRITOS A NIVEL NACIONAL'!$A$1:$IV$65536,6,0)</f>
        <v>53043648/2634034</v>
      </c>
      <c r="D18" s="162" t="str">
        <f>+VLOOKUP(A18,'[1]DISTRITOS A NIVEL NACIONAL'!$A$1:$IV$65536,7,0)</f>
        <v>DIRECTO</v>
      </c>
      <c r="E18" s="126" t="s">
        <v>313</v>
      </c>
      <c r="F18" s="163" t="s">
        <v>18</v>
      </c>
      <c r="G18" s="126" t="s">
        <v>343</v>
      </c>
      <c r="H18" s="132" t="s">
        <v>342</v>
      </c>
      <c r="I18" s="163" t="s">
        <v>145</v>
      </c>
      <c r="J18" s="168">
        <v>610</v>
      </c>
      <c r="K18" s="168"/>
      <c r="L18" s="168">
        <v>1</v>
      </c>
      <c r="M18" s="163"/>
      <c r="N18" s="163">
        <v>1</v>
      </c>
      <c r="O18" s="182">
        <v>86.437000000000012</v>
      </c>
    </row>
    <row r="19" spans="1:15" ht="70.2" x14ac:dyDescent="0.3">
      <c r="A19" s="162" t="s">
        <v>312</v>
      </c>
      <c r="B19" s="126" t="str">
        <f>+VLOOKUP(A19,'[1]DISTRITOS A NIVEL NACIONAL'!$A$1:$IV$65536,5,0)</f>
        <v>CALLE FRANCISCO PACHECO Y SUCRE</v>
      </c>
      <c r="C19" s="162" t="str">
        <f>+VLOOKUP(A19,'[1]DISTRITOS A NIVEL NACIONAL'!$A$1:$IV$65536,6,0)</f>
        <v>53043648/2634034</v>
      </c>
      <c r="D19" s="162" t="str">
        <f>+VLOOKUP(A19,'[1]DISTRITOS A NIVEL NACIONAL'!$A$1:$IV$65536,7,0)</f>
        <v>DIRECTO</v>
      </c>
      <c r="E19" s="126" t="s">
        <v>313</v>
      </c>
      <c r="F19" s="163" t="s">
        <v>18</v>
      </c>
      <c r="G19" s="126" t="s">
        <v>345</v>
      </c>
      <c r="H19" s="132" t="s">
        <v>344</v>
      </c>
      <c r="I19" s="163" t="s">
        <v>149</v>
      </c>
      <c r="J19" s="168">
        <v>2451</v>
      </c>
      <c r="K19" s="168"/>
      <c r="L19" s="168">
        <v>1</v>
      </c>
      <c r="M19" s="163"/>
      <c r="N19" s="163">
        <v>1</v>
      </c>
      <c r="O19" s="181">
        <v>347.30670000000009</v>
      </c>
    </row>
    <row r="20" spans="1:15" ht="46.8" x14ac:dyDescent="0.3">
      <c r="A20" s="162" t="s">
        <v>312</v>
      </c>
      <c r="B20" s="126" t="str">
        <f>+VLOOKUP(A20,'[1]DISTRITOS A NIVEL NACIONAL'!$A$1:$IV$65536,5,0)</f>
        <v>CALLE FRANCISCO PACHECO Y SUCRE</v>
      </c>
      <c r="C20" s="162" t="str">
        <f>+VLOOKUP(A20,'[1]DISTRITOS A NIVEL NACIONAL'!$A$1:$IV$65536,6,0)</f>
        <v>53043648/2634034</v>
      </c>
      <c r="D20" s="162" t="str">
        <f>+VLOOKUP(A20,'[1]DISTRITOS A NIVEL NACIONAL'!$A$1:$IV$65536,7,0)</f>
        <v>DIRECTO</v>
      </c>
      <c r="E20" s="126" t="s">
        <v>313</v>
      </c>
      <c r="F20" s="163" t="s">
        <v>18</v>
      </c>
      <c r="G20" s="126" t="s">
        <v>346</v>
      </c>
      <c r="H20" s="132" t="s">
        <v>318</v>
      </c>
      <c r="I20" s="163" t="s">
        <v>145</v>
      </c>
      <c r="J20" s="168">
        <v>745</v>
      </c>
      <c r="K20" s="168"/>
      <c r="L20" s="168"/>
      <c r="M20" s="163"/>
      <c r="N20" s="163">
        <v>0</v>
      </c>
      <c r="O20" s="182">
        <v>105.5665</v>
      </c>
    </row>
    <row r="21" spans="1:15" ht="46.8" x14ac:dyDescent="0.3">
      <c r="A21" s="162" t="s">
        <v>312</v>
      </c>
      <c r="B21" s="126" t="str">
        <f>+VLOOKUP(A21,'[1]DISTRITOS A NIVEL NACIONAL'!$A$1:$IV$65536,5,0)</f>
        <v>CALLE FRANCISCO PACHECO Y SUCRE</v>
      </c>
      <c r="C21" s="162" t="str">
        <f>+VLOOKUP(A21,'[1]DISTRITOS A NIVEL NACIONAL'!$A$1:$IV$65536,6,0)</f>
        <v>53043648/2634034</v>
      </c>
      <c r="D21" s="162" t="str">
        <f>+VLOOKUP(A21,'[1]DISTRITOS A NIVEL NACIONAL'!$A$1:$IV$65536,7,0)</f>
        <v>DIRECTO</v>
      </c>
      <c r="E21" s="126" t="s">
        <v>313</v>
      </c>
      <c r="F21" s="163" t="s">
        <v>18</v>
      </c>
      <c r="G21" s="126" t="s">
        <v>347</v>
      </c>
      <c r="H21" s="132" t="s">
        <v>313</v>
      </c>
      <c r="I21" s="163" t="s">
        <v>149</v>
      </c>
      <c r="J21" s="168">
        <v>309</v>
      </c>
      <c r="K21" s="168"/>
      <c r="L21" s="168">
        <v>1</v>
      </c>
      <c r="M21" s="163"/>
      <c r="N21" s="163">
        <v>1</v>
      </c>
      <c r="O21" s="181">
        <v>43.785300000000007</v>
      </c>
    </row>
    <row r="22" spans="1:15" ht="46.8" x14ac:dyDescent="0.3">
      <c r="A22" s="162" t="s">
        <v>312</v>
      </c>
      <c r="B22" s="126" t="str">
        <f>+VLOOKUP(A22,'[1]DISTRITOS A NIVEL NACIONAL'!$A$1:$IV$65536,5,0)</f>
        <v>CALLE FRANCISCO PACHECO Y SUCRE</v>
      </c>
      <c r="C22" s="162" t="str">
        <f>+VLOOKUP(A22,'[1]DISTRITOS A NIVEL NACIONAL'!$A$1:$IV$65536,6,0)</f>
        <v>53043648/2634034</v>
      </c>
      <c r="D22" s="162" t="str">
        <f>+VLOOKUP(A22,'[1]DISTRITOS A NIVEL NACIONAL'!$A$1:$IV$65536,7,0)</f>
        <v>DIRECTO</v>
      </c>
      <c r="E22" s="126" t="s">
        <v>313</v>
      </c>
      <c r="F22" s="163" t="s">
        <v>18</v>
      </c>
      <c r="G22" s="126" t="s">
        <v>349</v>
      </c>
      <c r="H22" s="132" t="s">
        <v>348</v>
      </c>
      <c r="I22" s="163" t="s">
        <v>145</v>
      </c>
      <c r="J22" s="168">
        <v>915</v>
      </c>
      <c r="K22" s="168"/>
      <c r="L22" s="168">
        <v>1</v>
      </c>
      <c r="M22" s="163"/>
      <c r="N22" s="163">
        <v>1</v>
      </c>
      <c r="O22" s="181">
        <v>129.65550000000002</v>
      </c>
    </row>
    <row r="23" spans="1:15" ht="70.2" x14ac:dyDescent="0.3">
      <c r="A23" s="162" t="s">
        <v>312</v>
      </c>
      <c r="B23" s="126" t="str">
        <f>+VLOOKUP(A23,'[1]DISTRITOS A NIVEL NACIONAL'!$A$1:$IV$65536,5,0)</f>
        <v>CALLE FRANCISCO PACHECO Y SUCRE</v>
      </c>
      <c r="C23" s="162" t="str">
        <f>+VLOOKUP(A23,'[1]DISTRITOS A NIVEL NACIONAL'!$A$1:$IV$65536,6,0)</f>
        <v>53043648/2634034</v>
      </c>
      <c r="D23" s="162" t="str">
        <f>+VLOOKUP(A23,'[1]DISTRITOS A NIVEL NACIONAL'!$A$1:$IV$65536,7,0)</f>
        <v>DIRECTO</v>
      </c>
      <c r="E23" s="126" t="s">
        <v>313</v>
      </c>
      <c r="F23" s="163" t="s">
        <v>18</v>
      </c>
      <c r="G23" s="126" t="s">
        <v>351</v>
      </c>
      <c r="H23" s="132" t="s">
        <v>350</v>
      </c>
      <c r="I23" s="163" t="s">
        <v>145</v>
      </c>
      <c r="J23" s="168">
        <v>526</v>
      </c>
      <c r="K23" s="168"/>
      <c r="L23" s="168">
        <v>1</v>
      </c>
      <c r="M23" s="163"/>
      <c r="N23" s="163">
        <v>1</v>
      </c>
      <c r="O23" s="181">
        <v>74.534199999999998</v>
      </c>
    </row>
    <row r="24" spans="1:15" ht="46.8" x14ac:dyDescent="0.3">
      <c r="A24" s="162" t="s">
        <v>312</v>
      </c>
      <c r="B24" s="126" t="str">
        <f>+VLOOKUP(A24,'[1]DISTRITOS A NIVEL NACIONAL'!$A$1:$IV$65536,5,0)</f>
        <v>CALLE FRANCISCO PACHECO Y SUCRE</v>
      </c>
      <c r="C24" s="162" t="str">
        <f>+VLOOKUP(A24,'[1]DISTRITOS A NIVEL NACIONAL'!$A$1:$IV$65536,6,0)</f>
        <v>53043648/2634034</v>
      </c>
      <c r="D24" s="162" t="str">
        <f>+VLOOKUP(A24,'[1]DISTRITOS A NIVEL NACIONAL'!$A$1:$IV$65536,7,0)</f>
        <v>DIRECTO</v>
      </c>
      <c r="E24" s="126" t="s">
        <v>313</v>
      </c>
      <c r="F24" s="163" t="s">
        <v>18</v>
      </c>
      <c r="G24" s="126" t="s">
        <v>353</v>
      </c>
      <c r="H24" s="132" t="s">
        <v>352</v>
      </c>
      <c r="I24" s="163" t="s">
        <v>145</v>
      </c>
      <c r="J24" s="168">
        <v>674</v>
      </c>
      <c r="K24" s="168"/>
      <c r="L24" s="168">
        <v>1</v>
      </c>
      <c r="M24" s="163"/>
      <c r="N24" s="163">
        <v>1</v>
      </c>
      <c r="O24" s="181">
        <v>95.505800000000022</v>
      </c>
    </row>
    <row r="25" spans="1:15" ht="46.8" x14ac:dyDescent="0.3">
      <c r="A25" s="162" t="s">
        <v>312</v>
      </c>
      <c r="B25" s="126" t="str">
        <f>+VLOOKUP(A25,'[1]DISTRITOS A NIVEL NACIONAL'!$A$1:$IV$65536,5,0)</f>
        <v>CALLE FRANCISCO PACHECO Y SUCRE</v>
      </c>
      <c r="C25" s="162" t="str">
        <f>+VLOOKUP(A25,'[1]DISTRITOS A NIVEL NACIONAL'!$A$1:$IV$65536,6,0)</f>
        <v>53043648/2634034</v>
      </c>
      <c r="D25" s="162" t="str">
        <f>+VLOOKUP(A25,'[1]DISTRITOS A NIVEL NACIONAL'!$A$1:$IV$65536,7,0)</f>
        <v>DIRECTO</v>
      </c>
      <c r="E25" s="126" t="s">
        <v>313</v>
      </c>
      <c r="F25" s="163" t="s">
        <v>18</v>
      </c>
      <c r="G25" s="126" t="s">
        <v>355</v>
      </c>
      <c r="H25" s="132" t="s">
        <v>354</v>
      </c>
      <c r="I25" s="163" t="s">
        <v>145</v>
      </c>
      <c r="J25" s="168">
        <v>1156</v>
      </c>
      <c r="K25" s="168"/>
      <c r="L25" s="168">
        <v>1</v>
      </c>
      <c r="M25" s="163"/>
      <c r="N25" s="163">
        <v>1</v>
      </c>
      <c r="O25" s="181">
        <v>163.80520000000001</v>
      </c>
    </row>
    <row r="26" spans="1:15" ht="46.8" x14ac:dyDescent="0.3">
      <c r="A26" s="162" t="s">
        <v>312</v>
      </c>
      <c r="B26" s="126" t="str">
        <f>+VLOOKUP(A26,'[1]DISTRITOS A NIVEL NACIONAL'!$A$1:$IV$65536,5,0)</f>
        <v>CALLE FRANCISCO PACHECO Y SUCRE</v>
      </c>
      <c r="C26" s="162" t="str">
        <f>+VLOOKUP(A26,'[1]DISTRITOS A NIVEL NACIONAL'!$A$1:$IV$65536,6,0)</f>
        <v>53043648/2634034</v>
      </c>
      <c r="D26" s="162" t="str">
        <f>+VLOOKUP(A26,'[1]DISTRITOS A NIVEL NACIONAL'!$A$1:$IV$65536,7,0)</f>
        <v>DIRECTO</v>
      </c>
      <c r="E26" s="126" t="s">
        <v>313</v>
      </c>
      <c r="F26" s="163" t="s">
        <v>18</v>
      </c>
      <c r="G26" s="126" t="s">
        <v>357</v>
      </c>
      <c r="H26" s="132" t="s">
        <v>356</v>
      </c>
      <c r="I26" s="163" t="s">
        <v>145</v>
      </c>
      <c r="J26" s="168">
        <v>585</v>
      </c>
      <c r="K26" s="168"/>
      <c r="L26" s="168">
        <v>1</v>
      </c>
      <c r="M26" s="163"/>
      <c r="N26" s="163">
        <v>1</v>
      </c>
      <c r="O26" s="182">
        <v>82.894500000000008</v>
      </c>
    </row>
    <row r="27" spans="1:15" ht="70.2" x14ac:dyDescent="0.3">
      <c r="A27" s="162" t="s">
        <v>312</v>
      </c>
      <c r="B27" s="126" t="str">
        <f>+VLOOKUP(A27,'[1]DISTRITOS A NIVEL NACIONAL'!$A$1:$IV$65536,5,0)</f>
        <v>CALLE FRANCISCO PACHECO Y SUCRE</v>
      </c>
      <c r="C27" s="162" t="str">
        <f>+VLOOKUP(A27,'[1]DISTRITOS A NIVEL NACIONAL'!$A$1:$IV$65536,6,0)</f>
        <v>53043648/2634034</v>
      </c>
      <c r="D27" s="162" t="str">
        <f>+VLOOKUP(A27,'[1]DISTRITOS A NIVEL NACIONAL'!$A$1:$IV$65536,7,0)</f>
        <v>DIRECTO</v>
      </c>
      <c r="E27" s="126" t="s">
        <v>313</v>
      </c>
      <c r="F27" s="163" t="s">
        <v>18</v>
      </c>
      <c r="G27" s="126" t="s">
        <v>359</v>
      </c>
      <c r="H27" s="132" t="s">
        <v>358</v>
      </c>
      <c r="I27" s="163" t="s">
        <v>145</v>
      </c>
      <c r="J27" s="168">
        <v>1151</v>
      </c>
      <c r="K27" s="168"/>
      <c r="L27" s="168">
        <v>1</v>
      </c>
      <c r="M27" s="163"/>
      <c r="N27" s="163">
        <v>1</v>
      </c>
      <c r="O27" s="181">
        <v>163.09670000000003</v>
      </c>
    </row>
    <row r="28" spans="1:15" ht="70.2" x14ac:dyDescent="0.3">
      <c r="A28" s="162" t="s">
        <v>312</v>
      </c>
      <c r="B28" s="126" t="str">
        <f>+VLOOKUP(A28,'[1]DISTRITOS A NIVEL NACIONAL'!$A$1:$IV$65536,5,0)</f>
        <v>CALLE FRANCISCO PACHECO Y SUCRE</v>
      </c>
      <c r="C28" s="162" t="str">
        <f>+VLOOKUP(A28,'[1]DISTRITOS A NIVEL NACIONAL'!$A$1:$IV$65536,6,0)</f>
        <v>53043648/2634034</v>
      </c>
      <c r="D28" s="162" t="str">
        <f>+VLOOKUP(A28,'[1]DISTRITOS A NIVEL NACIONAL'!$A$1:$IV$65536,7,0)</f>
        <v>DIRECTO</v>
      </c>
      <c r="E28" s="126" t="s">
        <v>313</v>
      </c>
      <c r="F28" s="163" t="s">
        <v>18</v>
      </c>
      <c r="G28" s="126" t="s">
        <v>361</v>
      </c>
      <c r="H28" s="132" t="s">
        <v>360</v>
      </c>
      <c r="I28" s="163" t="s">
        <v>145</v>
      </c>
      <c r="J28" s="168">
        <v>224</v>
      </c>
      <c r="K28" s="168"/>
      <c r="L28" s="168">
        <v>1</v>
      </c>
      <c r="M28" s="163"/>
      <c r="N28" s="163">
        <v>1</v>
      </c>
      <c r="O28" s="181">
        <v>31.740800000000004</v>
      </c>
    </row>
    <row r="29" spans="1:15" ht="93.6" x14ac:dyDescent="0.3">
      <c r="A29" s="162" t="s">
        <v>312</v>
      </c>
      <c r="B29" s="126" t="str">
        <f>+VLOOKUP(A29,'[1]DISTRITOS A NIVEL NACIONAL'!$A$1:$IV$65536,5,0)</f>
        <v>CALLE FRANCISCO PACHECO Y SUCRE</v>
      </c>
      <c r="C29" s="162" t="str">
        <f>+VLOOKUP(A29,'[1]DISTRITOS A NIVEL NACIONAL'!$A$1:$IV$65536,6,0)</f>
        <v>53043648/2634034</v>
      </c>
      <c r="D29" s="162" t="str">
        <f>+VLOOKUP(A29,'[1]DISTRITOS A NIVEL NACIONAL'!$A$1:$IV$65536,7,0)</f>
        <v>DIRECTO</v>
      </c>
      <c r="E29" s="126" t="s">
        <v>313</v>
      </c>
      <c r="F29" s="163" t="s">
        <v>18</v>
      </c>
      <c r="G29" s="126" t="s">
        <v>363</v>
      </c>
      <c r="H29" s="132" t="s">
        <v>362</v>
      </c>
      <c r="I29" s="163" t="s">
        <v>145</v>
      </c>
      <c r="J29" s="168">
        <v>298</v>
      </c>
      <c r="K29" s="168"/>
      <c r="L29" s="168">
        <v>1</v>
      </c>
      <c r="M29" s="163"/>
      <c r="N29" s="163">
        <v>1</v>
      </c>
      <c r="O29" s="182">
        <v>42.226600000000005</v>
      </c>
    </row>
    <row r="30" spans="1:15" ht="70.2" x14ac:dyDescent="0.3">
      <c r="A30" s="162" t="s">
        <v>312</v>
      </c>
      <c r="B30" s="126" t="str">
        <f>+VLOOKUP(A30,'[1]DISTRITOS A NIVEL NACIONAL'!$A$1:$IV$65536,5,0)</f>
        <v>CALLE FRANCISCO PACHECO Y SUCRE</v>
      </c>
      <c r="C30" s="162" t="str">
        <f>+VLOOKUP(A30,'[1]DISTRITOS A NIVEL NACIONAL'!$A$1:$IV$65536,6,0)</f>
        <v>53043648/2634034</v>
      </c>
      <c r="D30" s="162" t="str">
        <f>+VLOOKUP(A30,'[1]DISTRITOS A NIVEL NACIONAL'!$A$1:$IV$65536,7,0)</f>
        <v>DIRECTO</v>
      </c>
      <c r="E30" s="126" t="s">
        <v>313</v>
      </c>
      <c r="F30" s="163" t="s">
        <v>18</v>
      </c>
      <c r="G30" s="126" t="s">
        <v>365</v>
      </c>
      <c r="H30" s="132" t="s">
        <v>364</v>
      </c>
      <c r="I30" s="163" t="s">
        <v>145</v>
      </c>
      <c r="J30" s="168">
        <v>445</v>
      </c>
      <c r="K30" s="168"/>
      <c r="L30" s="168">
        <v>1</v>
      </c>
      <c r="M30" s="163"/>
      <c r="N30" s="163">
        <v>1</v>
      </c>
      <c r="O30" s="181">
        <v>63.0565</v>
      </c>
    </row>
    <row r="31" spans="1:15" ht="46.8" x14ac:dyDescent="0.3">
      <c r="A31" s="162" t="s">
        <v>312</v>
      </c>
      <c r="B31" s="126" t="str">
        <f>+VLOOKUP(A31,'[1]DISTRITOS A NIVEL NACIONAL'!$A$1:$IV$65536,5,0)</f>
        <v>CALLE FRANCISCO PACHECO Y SUCRE</v>
      </c>
      <c r="C31" s="162" t="str">
        <f>+VLOOKUP(A31,'[1]DISTRITOS A NIVEL NACIONAL'!$A$1:$IV$65536,6,0)</f>
        <v>53043648/2634034</v>
      </c>
      <c r="D31" s="162" t="str">
        <f>+VLOOKUP(A31,'[1]DISTRITOS A NIVEL NACIONAL'!$A$1:$IV$65536,7,0)</f>
        <v>DIRECTO</v>
      </c>
      <c r="E31" s="126" t="s">
        <v>313</v>
      </c>
      <c r="F31" s="163" t="s">
        <v>18</v>
      </c>
      <c r="G31" s="126" t="s">
        <v>367</v>
      </c>
      <c r="H31" s="132" t="s">
        <v>366</v>
      </c>
      <c r="I31" s="163" t="s">
        <v>145</v>
      </c>
      <c r="J31" s="168">
        <v>959</v>
      </c>
      <c r="K31" s="168"/>
      <c r="L31" s="168">
        <v>1</v>
      </c>
      <c r="M31" s="163"/>
      <c r="N31" s="163">
        <v>1</v>
      </c>
      <c r="O31" s="181">
        <v>135.8903</v>
      </c>
    </row>
    <row r="32" spans="1:15" ht="70.2" x14ac:dyDescent="0.3">
      <c r="A32" s="162" t="s">
        <v>312</v>
      </c>
      <c r="B32" s="126" t="str">
        <f>+VLOOKUP(A32,'[1]DISTRITOS A NIVEL NACIONAL'!$A$1:$IV$65536,5,0)</f>
        <v>CALLE FRANCISCO PACHECO Y SUCRE</v>
      </c>
      <c r="C32" s="162" t="str">
        <f>+VLOOKUP(A32,'[1]DISTRITOS A NIVEL NACIONAL'!$A$1:$IV$65536,6,0)</f>
        <v>53043648/2634034</v>
      </c>
      <c r="D32" s="162" t="str">
        <f>+VLOOKUP(A32,'[1]DISTRITOS A NIVEL NACIONAL'!$A$1:$IV$65536,7,0)</f>
        <v>DIRECTO</v>
      </c>
      <c r="E32" s="126" t="s">
        <v>313</v>
      </c>
      <c r="F32" s="163" t="s">
        <v>18</v>
      </c>
      <c r="G32" s="126" t="s">
        <v>369</v>
      </c>
      <c r="H32" s="132" t="s">
        <v>368</v>
      </c>
      <c r="I32" s="163" t="s">
        <v>145</v>
      </c>
      <c r="J32" s="168">
        <v>674</v>
      </c>
      <c r="K32" s="168"/>
      <c r="L32" s="168">
        <v>1</v>
      </c>
      <c r="M32" s="163"/>
      <c r="N32" s="163">
        <v>1</v>
      </c>
      <c r="O32" s="181">
        <v>95.505800000000022</v>
      </c>
    </row>
    <row r="33" spans="1:15" ht="70.2" x14ac:dyDescent="0.3">
      <c r="A33" s="162" t="s">
        <v>312</v>
      </c>
      <c r="B33" s="126" t="str">
        <f>+VLOOKUP(A33,'[1]DISTRITOS A NIVEL NACIONAL'!$A$1:$IV$65536,5,0)</f>
        <v>CALLE FRANCISCO PACHECO Y SUCRE</v>
      </c>
      <c r="C33" s="162" t="str">
        <f>+VLOOKUP(A33,'[1]DISTRITOS A NIVEL NACIONAL'!$A$1:$IV$65536,6,0)</f>
        <v>53043648/2634034</v>
      </c>
      <c r="D33" s="162" t="str">
        <f>+VLOOKUP(A33,'[1]DISTRITOS A NIVEL NACIONAL'!$A$1:$IV$65536,7,0)</f>
        <v>DIRECTO</v>
      </c>
      <c r="E33" s="126" t="s">
        <v>313</v>
      </c>
      <c r="F33" s="163" t="s">
        <v>18</v>
      </c>
      <c r="G33" s="126" t="s">
        <v>371</v>
      </c>
      <c r="H33" s="132" t="s">
        <v>370</v>
      </c>
      <c r="I33" s="163" t="s">
        <v>149</v>
      </c>
      <c r="J33" s="168">
        <v>336</v>
      </c>
      <c r="K33" s="168"/>
      <c r="L33" s="168">
        <v>1</v>
      </c>
      <c r="M33" s="163"/>
      <c r="N33" s="163">
        <v>1</v>
      </c>
      <c r="O33" s="182">
        <v>47.611200000000004</v>
      </c>
    </row>
    <row r="34" spans="1:15" ht="46.8" x14ac:dyDescent="0.3">
      <c r="A34" s="162" t="s">
        <v>312</v>
      </c>
      <c r="B34" s="126" t="str">
        <f>+VLOOKUP(A34,'[1]DISTRITOS A NIVEL NACIONAL'!$A$1:$IV$65536,5,0)</f>
        <v>CALLE FRANCISCO PACHECO Y SUCRE</v>
      </c>
      <c r="C34" s="162" t="str">
        <f>+VLOOKUP(A34,'[1]DISTRITOS A NIVEL NACIONAL'!$A$1:$IV$65536,6,0)</f>
        <v>53043648/2634034</v>
      </c>
      <c r="D34" s="162" t="str">
        <f>+VLOOKUP(A34,'[1]DISTRITOS A NIVEL NACIONAL'!$A$1:$IV$65536,7,0)</f>
        <v>DIRECTO</v>
      </c>
      <c r="E34" s="126" t="s">
        <v>313</v>
      </c>
      <c r="F34" s="163" t="s">
        <v>18</v>
      </c>
      <c r="G34" s="126" t="s">
        <v>373</v>
      </c>
      <c r="H34" s="132" t="s">
        <v>372</v>
      </c>
      <c r="I34" s="163" t="s">
        <v>149</v>
      </c>
      <c r="J34" s="168">
        <v>880</v>
      </c>
      <c r="K34" s="168"/>
      <c r="L34" s="168">
        <v>1</v>
      </c>
      <c r="M34" s="163"/>
      <c r="N34" s="163">
        <v>1</v>
      </c>
      <c r="O34" s="181">
        <v>124.69600000000001</v>
      </c>
    </row>
    <row r="35" spans="1:15" ht="93.6" x14ac:dyDescent="0.3">
      <c r="A35" s="162" t="s">
        <v>312</v>
      </c>
      <c r="B35" s="126" t="str">
        <f>+VLOOKUP(A35,'[1]DISTRITOS A NIVEL NACIONAL'!$A$1:$IV$65536,5,0)</f>
        <v>CALLE FRANCISCO PACHECO Y SUCRE</v>
      </c>
      <c r="C35" s="162" t="str">
        <f>+VLOOKUP(A35,'[1]DISTRITOS A NIVEL NACIONAL'!$A$1:$IV$65536,6,0)</f>
        <v>53043648/2634034</v>
      </c>
      <c r="D35" s="162" t="str">
        <f>+VLOOKUP(A35,'[1]DISTRITOS A NIVEL NACIONAL'!$A$1:$IV$65536,7,0)</f>
        <v>DIRECTO</v>
      </c>
      <c r="E35" s="126" t="s">
        <v>313</v>
      </c>
      <c r="F35" s="163" t="s">
        <v>18</v>
      </c>
      <c r="G35" s="126" t="s">
        <v>375</v>
      </c>
      <c r="H35" s="132" t="s">
        <v>374</v>
      </c>
      <c r="I35" s="163" t="s">
        <v>149</v>
      </c>
      <c r="J35" s="168">
        <v>373</v>
      </c>
      <c r="K35" s="168"/>
      <c r="L35" s="168">
        <v>1</v>
      </c>
      <c r="M35" s="163"/>
      <c r="N35" s="163">
        <v>1</v>
      </c>
      <c r="O35" s="181">
        <v>52.85410000000001</v>
      </c>
    </row>
    <row r="36" spans="1:15" ht="46.8" x14ac:dyDescent="0.3">
      <c r="A36" s="162" t="s">
        <v>312</v>
      </c>
      <c r="B36" s="126" t="str">
        <f>+VLOOKUP(A36,'[1]DISTRITOS A NIVEL NACIONAL'!$A$1:$IV$65536,5,0)</f>
        <v>CALLE FRANCISCO PACHECO Y SUCRE</v>
      </c>
      <c r="C36" s="162" t="str">
        <f>+VLOOKUP(A36,'[1]DISTRITOS A NIVEL NACIONAL'!$A$1:$IV$65536,6,0)</f>
        <v>53043648/2634034</v>
      </c>
      <c r="D36" s="162" t="str">
        <f>+VLOOKUP(A36,'[1]DISTRITOS A NIVEL NACIONAL'!$A$1:$IV$65536,7,0)</f>
        <v>DIRECTO</v>
      </c>
      <c r="E36" s="126" t="s">
        <v>313</v>
      </c>
      <c r="F36" s="163" t="s">
        <v>18</v>
      </c>
      <c r="G36" s="126" t="s">
        <v>377</v>
      </c>
      <c r="H36" s="132" t="s">
        <v>376</v>
      </c>
      <c r="I36" s="163" t="s">
        <v>149</v>
      </c>
      <c r="J36" s="168">
        <v>390</v>
      </c>
      <c r="K36" s="168"/>
      <c r="L36" s="168">
        <v>1</v>
      </c>
      <c r="M36" s="163"/>
      <c r="N36" s="163">
        <v>1</v>
      </c>
      <c r="O36" s="181">
        <v>55.263000000000005</v>
      </c>
    </row>
    <row r="37" spans="1:15" ht="70.2" x14ac:dyDescent="0.3">
      <c r="A37" s="162" t="s">
        <v>312</v>
      </c>
      <c r="B37" s="126" t="str">
        <f>+VLOOKUP(A37,'[1]DISTRITOS A NIVEL NACIONAL'!$A$1:$IV$65536,5,0)</f>
        <v>CALLE FRANCISCO PACHECO Y SUCRE</v>
      </c>
      <c r="C37" s="162" t="str">
        <f>+VLOOKUP(A37,'[1]DISTRITOS A NIVEL NACIONAL'!$A$1:$IV$65536,6,0)</f>
        <v>53043648/2634034</v>
      </c>
      <c r="D37" s="162" t="str">
        <f>+VLOOKUP(A37,'[1]DISTRITOS A NIVEL NACIONAL'!$A$1:$IV$65536,7,0)</f>
        <v>DIRECTO</v>
      </c>
      <c r="E37" s="126" t="s">
        <v>313</v>
      </c>
      <c r="F37" s="163" t="s">
        <v>18</v>
      </c>
      <c r="G37" s="126" t="s">
        <v>379</v>
      </c>
      <c r="H37" s="132" t="s">
        <v>378</v>
      </c>
      <c r="I37" s="163" t="s">
        <v>145</v>
      </c>
      <c r="J37" s="168">
        <v>901</v>
      </c>
      <c r="K37" s="168"/>
      <c r="L37" s="168">
        <v>1</v>
      </c>
      <c r="M37" s="163"/>
      <c r="N37" s="163">
        <v>1</v>
      </c>
      <c r="O37" s="181">
        <v>127.67170000000002</v>
      </c>
    </row>
    <row r="38" spans="1:15" ht="46.8" x14ac:dyDescent="0.3">
      <c r="A38" s="162" t="s">
        <v>312</v>
      </c>
      <c r="B38" s="126" t="str">
        <f>+VLOOKUP(A38,'[1]DISTRITOS A NIVEL NACIONAL'!$A$1:$IV$65536,5,0)</f>
        <v>CALLE FRANCISCO PACHECO Y SUCRE</v>
      </c>
      <c r="C38" s="162" t="str">
        <f>+VLOOKUP(A38,'[1]DISTRITOS A NIVEL NACIONAL'!$A$1:$IV$65536,6,0)</f>
        <v>53043648/2634034</v>
      </c>
      <c r="D38" s="162" t="str">
        <f>+VLOOKUP(A38,'[1]DISTRITOS A NIVEL NACIONAL'!$A$1:$IV$65536,7,0)</f>
        <v>DIRECTO</v>
      </c>
      <c r="E38" s="126" t="s">
        <v>313</v>
      </c>
      <c r="F38" s="163" t="s">
        <v>18</v>
      </c>
      <c r="G38" s="126" t="s">
        <v>150</v>
      </c>
      <c r="H38" s="125"/>
      <c r="I38" s="163" t="s">
        <v>145</v>
      </c>
      <c r="J38" s="168">
        <v>385</v>
      </c>
      <c r="K38" s="168"/>
      <c r="L38" s="168">
        <v>1</v>
      </c>
      <c r="M38" s="163"/>
      <c r="N38" s="163">
        <v>1</v>
      </c>
      <c r="O38" s="181">
        <v>54.554499999999997</v>
      </c>
    </row>
    <row r="39" spans="1:15" ht="46.8" x14ac:dyDescent="0.3">
      <c r="A39" s="162" t="s">
        <v>312</v>
      </c>
      <c r="B39" s="126" t="str">
        <f>+VLOOKUP(A39,'[1]DISTRITOS A NIVEL NACIONAL'!$A$1:$IV$65536,5,0)</f>
        <v>CALLE FRANCISCO PACHECO Y SUCRE</v>
      </c>
      <c r="C39" s="162" t="str">
        <f>+VLOOKUP(A39,'[1]DISTRITOS A NIVEL NACIONAL'!$A$1:$IV$65536,6,0)</f>
        <v>53043648/2634034</v>
      </c>
      <c r="D39" s="162" t="str">
        <f>+VLOOKUP(A39,'[1]DISTRITOS A NIVEL NACIONAL'!$A$1:$IV$65536,7,0)</f>
        <v>DIRECTO</v>
      </c>
      <c r="E39" s="126" t="s">
        <v>313</v>
      </c>
      <c r="F39" s="163" t="s">
        <v>18</v>
      </c>
      <c r="G39" s="126" t="s">
        <v>381</v>
      </c>
      <c r="H39" s="132" t="s">
        <v>380</v>
      </c>
      <c r="I39" s="163" t="s">
        <v>145</v>
      </c>
      <c r="J39" s="168">
        <v>422</v>
      </c>
      <c r="K39" s="168"/>
      <c r="L39" s="168">
        <v>1</v>
      </c>
      <c r="M39" s="163"/>
      <c r="N39" s="163">
        <v>1</v>
      </c>
      <c r="O39" s="181">
        <v>59.79740000000001</v>
      </c>
    </row>
    <row r="40" spans="1:15" ht="46.8" x14ac:dyDescent="0.3">
      <c r="A40" s="162" t="s">
        <v>312</v>
      </c>
      <c r="B40" s="126" t="str">
        <f>+VLOOKUP(A40,'[1]DISTRITOS A NIVEL NACIONAL'!$A$1:$IV$65536,5,0)</f>
        <v>CALLE FRANCISCO PACHECO Y SUCRE</v>
      </c>
      <c r="C40" s="162" t="str">
        <f>+VLOOKUP(A40,'[1]DISTRITOS A NIVEL NACIONAL'!$A$1:$IV$65536,6,0)</f>
        <v>53043648/2634034</v>
      </c>
      <c r="D40" s="162" t="str">
        <f>+VLOOKUP(A40,'[1]DISTRITOS A NIVEL NACIONAL'!$A$1:$IV$65536,7,0)</f>
        <v>DIRECTO</v>
      </c>
      <c r="E40" s="126" t="s">
        <v>313</v>
      </c>
      <c r="F40" s="163" t="s">
        <v>18</v>
      </c>
      <c r="G40" s="126" t="s">
        <v>383</v>
      </c>
      <c r="H40" s="132" t="s">
        <v>382</v>
      </c>
      <c r="I40" s="163" t="s">
        <v>145</v>
      </c>
      <c r="J40" s="168">
        <v>1180</v>
      </c>
      <c r="K40" s="168"/>
      <c r="L40" s="168">
        <v>1</v>
      </c>
      <c r="M40" s="163"/>
      <c r="N40" s="163">
        <v>1</v>
      </c>
      <c r="O40" s="181">
        <v>167.20600000000002</v>
      </c>
    </row>
    <row r="41" spans="1:15" ht="93.6" x14ac:dyDescent="0.3">
      <c r="A41" s="162" t="s">
        <v>312</v>
      </c>
      <c r="B41" s="126" t="str">
        <f>+VLOOKUP(A41,'[1]DISTRITOS A NIVEL NACIONAL'!$A$1:$IV$65536,5,0)</f>
        <v>CALLE FRANCISCO PACHECO Y SUCRE</v>
      </c>
      <c r="C41" s="162" t="str">
        <f>+VLOOKUP(A41,'[1]DISTRITOS A NIVEL NACIONAL'!$A$1:$IV$65536,6,0)</f>
        <v>53043648/2634034</v>
      </c>
      <c r="D41" s="162" t="str">
        <f>+VLOOKUP(A41,'[1]DISTRITOS A NIVEL NACIONAL'!$A$1:$IV$65536,7,0)</f>
        <v>DIRECTO</v>
      </c>
      <c r="E41" s="126" t="s">
        <v>313</v>
      </c>
      <c r="F41" s="163" t="s">
        <v>18</v>
      </c>
      <c r="G41" s="126" t="s">
        <v>385</v>
      </c>
      <c r="H41" s="132" t="s">
        <v>384</v>
      </c>
      <c r="I41" s="163" t="s">
        <v>145</v>
      </c>
      <c r="J41" s="168">
        <v>516</v>
      </c>
      <c r="K41" s="168"/>
      <c r="L41" s="168">
        <v>1</v>
      </c>
      <c r="M41" s="163"/>
      <c r="N41" s="163">
        <v>1</v>
      </c>
      <c r="O41" s="181">
        <v>73.117200000000011</v>
      </c>
    </row>
    <row r="42" spans="1:15" ht="46.8" x14ac:dyDescent="0.3">
      <c r="A42" s="162" t="s">
        <v>312</v>
      </c>
      <c r="B42" s="126" t="str">
        <f>+VLOOKUP(A42,'[1]DISTRITOS A NIVEL NACIONAL'!$A$1:$IV$65536,5,0)</f>
        <v>CALLE FRANCISCO PACHECO Y SUCRE</v>
      </c>
      <c r="C42" s="162" t="str">
        <f>+VLOOKUP(A42,'[1]DISTRITOS A NIVEL NACIONAL'!$A$1:$IV$65536,6,0)</f>
        <v>53043648/2634034</v>
      </c>
      <c r="D42" s="162" t="str">
        <f>+VLOOKUP(A42,'[1]DISTRITOS A NIVEL NACIONAL'!$A$1:$IV$65536,7,0)</f>
        <v>DIRECTO</v>
      </c>
      <c r="E42" s="126" t="s">
        <v>313</v>
      </c>
      <c r="F42" s="163" t="s">
        <v>18</v>
      </c>
      <c r="G42" s="126" t="s">
        <v>132</v>
      </c>
      <c r="H42" s="132" t="s">
        <v>332</v>
      </c>
      <c r="I42" s="163" t="s">
        <v>145</v>
      </c>
      <c r="J42" s="168">
        <v>511</v>
      </c>
      <c r="K42" s="168"/>
      <c r="L42" s="168">
        <v>1</v>
      </c>
      <c r="M42" s="163"/>
      <c r="N42" s="163">
        <v>1</v>
      </c>
      <c r="O42" s="181">
        <v>72.408699999999996</v>
      </c>
    </row>
    <row r="43" spans="1:15" ht="46.8" x14ac:dyDescent="0.3">
      <c r="A43" s="162" t="s">
        <v>312</v>
      </c>
      <c r="B43" s="126" t="str">
        <f>+VLOOKUP(A43,'[1]DISTRITOS A NIVEL NACIONAL'!$A$1:$IV$65536,5,0)</f>
        <v>CALLE FRANCISCO PACHECO Y SUCRE</v>
      </c>
      <c r="C43" s="162" t="str">
        <f>+VLOOKUP(A43,'[1]DISTRITOS A NIVEL NACIONAL'!$A$1:$IV$65536,6,0)</f>
        <v>53043648/2634034</v>
      </c>
      <c r="D43" s="162" t="str">
        <f>+VLOOKUP(A43,'[1]DISTRITOS A NIVEL NACIONAL'!$A$1:$IV$65536,7,0)</f>
        <v>DIRECTO</v>
      </c>
      <c r="E43" s="126" t="s">
        <v>313</v>
      </c>
      <c r="F43" s="163" t="s">
        <v>18</v>
      </c>
      <c r="G43" s="126" t="s">
        <v>387</v>
      </c>
      <c r="H43" s="132" t="s">
        <v>386</v>
      </c>
      <c r="I43" s="163" t="s">
        <v>145</v>
      </c>
      <c r="J43" s="168">
        <v>626</v>
      </c>
      <c r="K43" s="168"/>
      <c r="L43" s="168">
        <v>1</v>
      </c>
      <c r="M43" s="163"/>
      <c r="N43" s="163">
        <v>1</v>
      </c>
      <c r="O43" s="181">
        <v>88.704200000000014</v>
      </c>
    </row>
    <row r="44" spans="1:15" ht="93.6" x14ac:dyDescent="0.3">
      <c r="A44" s="162" t="s">
        <v>312</v>
      </c>
      <c r="B44" s="126" t="str">
        <f>+VLOOKUP(A44,'[1]DISTRITOS A NIVEL NACIONAL'!$A$1:$IV$65536,5,0)</f>
        <v>CALLE FRANCISCO PACHECO Y SUCRE</v>
      </c>
      <c r="C44" s="162" t="str">
        <f>+VLOOKUP(A44,'[1]DISTRITOS A NIVEL NACIONAL'!$A$1:$IV$65536,6,0)</f>
        <v>53043648/2634034</v>
      </c>
      <c r="D44" s="162" t="str">
        <f>+VLOOKUP(A44,'[1]DISTRITOS A NIVEL NACIONAL'!$A$1:$IV$65536,7,0)</f>
        <v>DIRECTO</v>
      </c>
      <c r="E44" s="126" t="s">
        <v>313</v>
      </c>
      <c r="F44" s="163" t="s">
        <v>18</v>
      </c>
      <c r="G44" s="126" t="s">
        <v>389</v>
      </c>
      <c r="H44" s="132" t="s">
        <v>388</v>
      </c>
      <c r="I44" s="163" t="s">
        <v>145</v>
      </c>
      <c r="J44" s="168">
        <v>212</v>
      </c>
      <c r="K44" s="168">
        <v>1</v>
      </c>
      <c r="L44" s="168"/>
      <c r="M44" s="163"/>
      <c r="N44" s="163">
        <v>1</v>
      </c>
      <c r="O44" s="181">
        <v>30.040400000000005</v>
      </c>
    </row>
    <row r="45" spans="1:15" ht="70.2" x14ac:dyDescent="0.3">
      <c r="A45" s="162" t="s">
        <v>312</v>
      </c>
      <c r="B45" s="126" t="str">
        <f>+VLOOKUP(A45,'[1]DISTRITOS A NIVEL NACIONAL'!$A$1:$IV$65536,5,0)</f>
        <v>CALLE FRANCISCO PACHECO Y SUCRE</v>
      </c>
      <c r="C45" s="162" t="str">
        <f>+VLOOKUP(A45,'[1]DISTRITOS A NIVEL NACIONAL'!$A$1:$IV$65536,6,0)</f>
        <v>53043648/2634034</v>
      </c>
      <c r="D45" s="162" t="str">
        <f>+VLOOKUP(A45,'[1]DISTRITOS A NIVEL NACIONAL'!$A$1:$IV$65536,7,0)</f>
        <v>DIRECTO</v>
      </c>
      <c r="E45" s="126" t="s">
        <v>313</v>
      </c>
      <c r="F45" s="163" t="s">
        <v>18</v>
      </c>
      <c r="G45" s="126" t="s">
        <v>391</v>
      </c>
      <c r="H45" s="132" t="s">
        <v>390</v>
      </c>
      <c r="I45" s="163" t="s">
        <v>145</v>
      </c>
      <c r="J45" s="168">
        <v>131</v>
      </c>
      <c r="K45" s="168">
        <v>1</v>
      </c>
      <c r="L45" s="168"/>
      <c r="M45" s="163"/>
      <c r="N45" s="163">
        <v>1</v>
      </c>
      <c r="O45" s="181">
        <v>18.562700000000003</v>
      </c>
    </row>
    <row r="46" spans="1:15" ht="46.8" x14ac:dyDescent="0.3">
      <c r="A46" s="162" t="s">
        <v>312</v>
      </c>
      <c r="B46" s="126" t="str">
        <f>+VLOOKUP(A46,'[1]DISTRITOS A NIVEL NACIONAL'!$A$1:$IV$65536,5,0)</f>
        <v>CALLE FRANCISCO PACHECO Y SUCRE</v>
      </c>
      <c r="C46" s="162" t="str">
        <f>+VLOOKUP(A46,'[1]DISTRITOS A NIVEL NACIONAL'!$A$1:$IV$65536,6,0)</f>
        <v>53043648/2634034</v>
      </c>
      <c r="D46" s="162" t="str">
        <f>+VLOOKUP(A46,'[1]DISTRITOS A NIVEL NACIONAL'!$A$1:$IV$65536,7,0)</f>
        <v>DIRECTO</v>
      </c>
      <c r="E46" s="126" t="s">
        <v>313</v>
      </c>
      <c r="F46" s="163" t="s">
        <v>18</v>
      </c>
      <c r="G46" s="126" t="s">
        <v>393</v>
      </c>
      <c r="H46" s="132" t="s">
        <v>392</v>
      </c>
      <c r="I46" s="163" t="s">
        <v>145</v>
      </c>
      <c r="J46" s="168">
        <v>305</v>
      </c>
      <c r="K46" s="168"/>
      <c r="L46" s="168">
        <v>1</v>
      </c>
      <c r="M46" s="163"/>
      <c r="N46" s="163">
        <v>1</v>
      </c>
      <c r="O46" s="181">
        <v>43.218500000000006</v>
      </c>
    </row>
    <row r="47" spans="1:15" ht="46.8" x14ac:dyDescent="0.3">
      <c r="A47" s="162" t="s">
        <v>312</v>
      </c>
      <c r="B47" s="126" t="str">
        <f>+VLOOKUP(A47,'[1]DISTRITOS A NIVEL NACIONAL'!$A$1:$IV$65536,5,0)</f>
        <v>CALLE FRANCISCO PACHECO Y SUCRE</v>
      </c>
      <c r="C47" s="162" t="str">
        <f>+VLOOKUP(A47,'[1]DISTRITOS A NIVEL NACIONAL'!$A$1:$IV$65536,6,0)</f>
        <v>53043648/2634034</v>
      </c>
      <c r="D47" s="162" t="str">
        <f>+VLOOKUP(A47,'[1]DISTRITOS A NIVEL NACIONAL'!$A$1:$IV$65536,7,0)</f>
        <v>DIRECTO</v>
      </c>
      <c r="E47" s="126" t="s">
        <v>313</v>
      </c>
      <c r="F47" s="163" t="s">
        <v>18</v>
      </c>
      <c r="G47" s="126" t="s">
        <v>394</v>
      </c>
      <c r="H47" s="132" t="s">
        <v>318</v>
      </c>
      <c r="I47" s="163" t="s">
        <v>145</v>
      </c>
      <c r="J47" s="168">
        <v>1266</v>
      </c>
      <c r="K47" s="168"/>
      <c r="L47" s="168">
        <v>1</v>
      </c>
      <c r="M47" s="163"/>
      <c r="N47" s="163">
        <v>1</v>
      </c>
      <c r="O47" s="181">
        <v>179.3922</v>
      </c>
    </row>
    <row r="48" spans="1:15" ht="70.2" x14ac:dyDescent="0.3">
      <c r="A48" s="162" t="s">
        <v>312</v>
      </c>
      <c r="B48" s="126" t="str">
        <f>+VLOOKUP(A48,'[1]DISTRITOS A NIVEL NACIONAL'!$A$1:$IV$65536,5,0)</f>
        <v>CALLE FRANCISCO PACHECO Y SUCRE</v>
      </c>
      <c r="C48" s="162" t="str">
        <f>+VLOOKUP(A48,'[1]DISTRITOS A NIVEL NACIONAL'!$A$1:$IV$65536,6,0)</f>
        <v>53043648/2634034</v>
      </c>
      <c r="D48" s="162" t="str">
        <f>+VLOOKUP(A48,'[1]DISTRITOS A NIVEL NACIONAL'!$A$1:$IV$65536,7,0)</f>
        <v>DIRECTO</v>
      </c>
      <c r="E48" s="126" t="s">
        <v>313</v>
      </c>
      <c r="F48" s="163" t="s">
        <v>18</v>
      </c>
      <c r="G48" s="126" t="s">
        <v>396</v>
      </c>
      <c r="H48" s="132" t="s">
        <v>395</v>
      </c>
      <c r="I48" s="163" t="s">
        <v>145</v>
      </c>
      <c r="J48" s="168">
        <v>788</v>
      </c>
      <c r="K48" s="168"/>
      <c r="L48" s="168">
        <v>1</v>
      </c>
      <c r="M48" s="163"/>
      <c r="N48" s="163">
        <v>1</v>
      </c>
      <c r="O48" s="181">
        <v>111.65960000000003</v>
      </c>
    </row>
    <row r="49" spans="1:15" ht="70.2" x14ac:dyDescent="0.3">
      <c r="A49" s="162" t="s">
        <v>312</v>
      </c>
      <c r="B49" s="126" t="str">
        <f>+VLOOKUP(A49,'[1]DISTRITOS A NIVEL NACIONAL'!$A$1:$IV$65536,5,0)</f>
        <v>CALLE FRANCISCO PACHECO Y SUCRE</v>
      </c>
      <c r="C49" s="162" t="str">
        <f>+VLOOKUP(A49,'[1]DISTRITOS A NIVEL NACIONAL'!$A$1:$IV$65536,6,0)</f>
        <v>53043648/2634034</v>
      </c>
      <c r="D49" s="162" t="str">
        <f>+VLOOKUP(A49,'[1]DISTRITOS A NIVEL NACIONAL'!$A$1:$IV$65536,7,0)</f>
        <v>DIRECTO</v>
      </c>
      <c r="E49" s="126" t="s">
        <v>313</v>
      </c>
      <c r="F49" s="163" t="s">
        <v>18</v>
      </c>
      <c r="G49" s="126" t="s">
        <v>398</v>
      </c>
      <c r="H49" s="132" t="s">
        <v>397</v>
      </c>
      <c r="I49" s="163" t="s">
        <v>145</v>
      </c>
      <c r="J49" s="168">
        <v>3090</v>
      </c>
      <c r="K49" s="168">
        <v>1</v>
      </c>
      <c r="L49" s="168"/>
      <c r="M49" s="163">
        <v>1</v>
      </c>
      <c r="N49" s="163">
        <v>2</v>
      </c>
      <c r="O49" s="181">
        <v>437.85300000000001</v>
      </c>
    </row>
    <row r="50" spans="1:15" ht="70.2" x14ac:dyDescent="0.3">
      <c r="A50" s="162" t="s">
        <v>312</v>
      </c>
      <c r="B50" s="126" t="str">
        <f>+VLOOKUP(A50,'[1]DISTRITOS A NIVEL NACIONAL'!$A$1:$IV$65536,5,0)</f>
        <v>CALLE FRANCISCO PACHECO Y SUCRE</v>
      </c>
      <c r="C50" s="162" t="str">
        <f>+VLOOKUP(A50,'[1]DISTRITOS A NIVEL NACIONAL'!$A$1:$IV$65536,6,0)</f>
        <v>53043648/2634034</v>
      </c>
      <c r="D50" s="162" t="str">
        <f>+VLOOKUP(A50,'[1]DISTRITOS A NIVEL NACIONAL'!$A$1:$IV$65536,7,0)</f>
        <v>DIRECTO</v>
      </c>
      <c r="E50" s="126" t="s">
        <v>313</v>
      </c>
      <c r="F50" s="163" t="s">
        <v>18</v>
      </c>
      <c r="G50" s="126" t="s">
        <v>400</v>
      </c>
      <c r="H50" s="132" t="s">
        <v>399</v>
      </c>
      <c r="I50" s="163" t="s">
        <v>149</v>
      </c>
      <c r="J50" s="168">
        <v>443</v>
      </c>
      <c r="K50" s="168"/>
      <c r="L50" s="168">
        <v>1</v>
      </c>
      <c r="M50" s="163"/>
      <c r="N50" s="163">
        <v>1</v>
      </c>
      <c r="O50" s="181">
        <v>62.773100000000014</v>
      </c>
    </row>
    <row r="51" spans="1:15" ht="46.8" x14ac:dyDescent="0.3">
      <c r="A51" s="162" t="s">
        <v>312</v>
      </c>
      <c r="B51" s="126" t="str">
        <f>+VLOOKUP(A51,'[1]DISTRITOS A NIVEL NACIONAL'!$A$1:$IV$65536,5,0)</f>
        <v>CALLE FRANCISCO PACHECO Y SUCRE</v>
      </c>
      <c r="C51" s="162" t="str">
        <f>+VLOOKUP(A51,'[1]DISTRITOS A NIVEL NACIONAL'!$A$1:$IV$65536,6,0)</f>
        <v>53043648/2634034</v>
      </c>
      <c r="D51" s="162" t="str">
        <f>+VLOOKUP(A51,'[1]DISTRITOS A NIVEL NACIONAL'!$A$1:$IV$65536,7,0)</f>
        <v>DIRECTO</v>
      </c>
      <c r="E51" s="126" t="s">
        <v>313</v>
      </c>
      <c r="F51" s="163" t="s">
        <v>18</v>
      </c>
      <c r="G51" s="126" t="s">
        <v>402</v>
      </c>
      <c r="H51" s="132" t="s">
        <v>401</v>
      </c>
      <c r="I51" s="163" t="s">
        <v>149</v>
      </c>
      <c r="J51" s="168">
        <v>449</v>
      </c>
      <c r="K51" s="168"/>
      <c r="L51" s="168">
        <v>1</v>
      </c>
      <c r="M51" s="163"/>
      <c r="N51" s="163">
        <v>1</v>
      </c>
      <c r="O51" s="182">
        <v>63.623300000000008</v>
      </c>
    </row>
    <row r="52" spans="1:15" ht="46.8" x14ac:dyDescent="0.3">
      <c r="A52" s="162" t="s">
        <v>312</v>
      </c>
      <c r="B52" s="126" t="str">
        <f>+VLOOKUP(A52,'[1]DISTRITOS A NIVEL NACIONAL'!$A$1:$IV$65536,5,0)</f>
        <v>CALLE FRANCISCO PACHECO Y SUCRE</v>
      </c>
      <c r="C52" s="162" t="str">
        <f>+VLOOKUP(A52,'[1]DISTRITOS A NIVEL NACIONAL'!$A$1:$IV$65536,6,0)</f>
        <v>53043648/2634034</v>
      </c>
      <c r="D52" s="162" t="str">
        <f>+VLOOKUP(A52,'[1]DISTRITOS A NIVEL NACIONAL'!$A$1:$IV$65536,7,0)</f>
        <v>DIRECTO</v>
      </c>
      <c r="E52" s="126" t="s">
        <v>313</v>
      </c>
      <c r="F52" s="163" t="s">
        <v>18</v>
      </c>
      <c r="G52" s="126" t="s">
        <v>404</v>
      </c>
      <c r="H52" s="132" t="s">
        <v>403</v>
      </c>
      <c r="I52" s="163" t="s">
        <v>145</v>
      </c>
      <c r="J52" s="168">
        <v>232</v>
      </c>
      <c r="K52" s="168">
        <v>1</v>
      </c>
      <c r="L52" s="168"/>
      <c r="M52" s="163"/>
      <c r="N52" s="163">
        <v>1</v>
      </c>
      <c r="O52" s="181">
        <v>32.874400000000001</v>
      </c>
    </row>
    <row r="53" spans="1:15" ht="46.8" x14ac:dyDescent="0.3">
      <c r="A53" s="162" t="s">
        <v>312</v>
      </c>
      <c r="B53" s="126" t="str">
        <f>+VLOOKUP(A53,'[1]DISTRITOS A NIVEL NACIONAL'!$A$1:$IV$65536,5,0)</f>
        <v>CALLE FRANCISCO PACHECO Y SUCRE</v>
      </c>
      <c r="C53" s="162" t="str">
        <f>+VLOOKUP(A53,'[1]DISTRITOS A NIVEL NACIONAL'!$A$1:$IV$65536,6,0)</f>
        <v>53043648/2634034</v>
      </c>
      <c r="D53" s="162" t="str">
        <f>+VLOOKUP(A53,'[1]DISTRITOS A NIVEL NACIONAL'!$A$1:$IV$65536,7,0)</f>
        <v>DIRECTO</v>
      </c>
      <c r="E53" s="126" t="s">
        <v>313</v>
      </c>
      <c r="F53" s="163" t="s">
        <v>18</v>
      </c>
      <c r="G53" s="126" t="s">
        <v>406</v>
      </c>
      <c r="H53" s="132" t="s">
        <v>405</v>
      </c>
      <c r="I53" s="163" t="s">
        <v>149</v>
      </c>
      <c r="J53" s="168">
        <v>466</v>
      </c>
      <c r="K53" s="168"/>
      <c r="L53" s="168">
        <v>1</v>
      </c>
      <c r="M53" s="163"/>
      <c r="N53" s="163">
        <v>1</v>
      </c>
      <c r="O53" s="181">
        <v>66.032200000000003</v>
      </c>
    </row>
    <row r="54" spans="1:15" ht="70.2" x14ac:dyDescent="0.3">
      <c r="A54" s="162" t="s">
        <v>312</v>
      </c>
      <c r="B54" s="126" t="str">
        <f>+VLOOKUP(A54,'[1]DISTRITOS A NIVEL NACIONAL'!$A$1:$IV$65536,5,0)</f>
        <v>CALLE FRANCISCO PACHECO Y SUCRE</v>
      </c>
      <c r="C54" s="162" t="str">
        <f>+VLOOKUP(A54,'[1]DISTRITOS A NIVEL NACIONAL'!$A$1:$IV$65536,6,0)</f>
        <v>53043648/2634034</v>
      </c>
      <c r="D54" s="162" t="str">
        <f>+VLOOKUP(A54,'[1]DISTRITOS A NIVEL NACIONAL'!$A$1:$IV$65536,7,0)</f>
        <v>DIRECTO</v>
      </c>
      <c r="E54" s="126" t="s">
        <v>313</v>
      </c>
      <c r="F54" s="163" t="s">
        <v>18</v>
      </c>
      <c r="G54" s="126" t="s">
        <v>408</v>
      </c>
      <c r="H54" s="132" t="s">
        <v>407</v>
      </c>
      <c r="I54" s="163" t="s">
        <v>149</v>
      </c>
      <c r="J54" s="168">
        <v>955</v>
      </c>
      <c r="K54" s="168"/>
      <c r="L54" s="168">
        <v>1</v>
      </c>
      <c r="M54" s="163"/>
      <c r="N54" s="163">
        <v>1</v>
      </c>
      <c r="O54" s="181">
        <v>135.3235</v>
      </c>
    </row>
    <row r="55" spans="1:15" ht="46.8" x14ac:dyDescent="0.3">
      <c r="A55" s="162" t="s">
        <v>312</v>
      </c>
      <c r="B55" s="126" t="str">
        <f>+VLOOKUP(A55,'[1]DISTRITOS A NIVEL NACIONAL'!$A$1:$IV$65536,5,0)</f>
        <v>CALLE FRANCISCO PACHECO Y SUCRE</v>
      </c>
      <c r="C55" s="162" t="str">
        <f>+VLOOKUP(A55,'[1]DISTRITOS A NIVEL NACIONAL'!$A$1:$IV$65536,6,0)</f>
        <v>53043648/2634034</v>
      </c>
      <c r="D55" s="162" t="str">
        <f>+VLOOKUP(A55,'[1]DISTRITOS A NIVEL NACIONAL'!$A$1:$IV$65536,7,0)</f>
        <v>DIRECTO</v>
      </c>
      <c r="E55" s="126" t="s">
        <v>313</v>
      </c>
      <c r="F55" s="163" t="s">
        <v>18</v>
      </c>
      <c r="G55" s="126" t="s">
        <v>410</v>
      </c>
      <c r="H55" s="132" t="s">
        <v>409</v>
      </c>
      <c r="I55" s="163" t="s">
        <v>149</v>
      </c>
      <c r="J55" s="168">
        <v>183</v>
      </c>
      <c r="K55" s="168">
        <v>1</v>
      </c>
      <c r="L55" s="168"/>
      <c r="M55" s="163"/>
      <c r="N55" s="163">
        <v>1</v>
      </c>
      <c r="O55" s="181">
        <v>25.931100000000004</v>
      </c>
    </row>
    <row r="56" spans="1:15" ht="70.2" x14ac:dyDescent="0.3">
      <c r="A56" s="162" t="s">
        <v>312</v>
      </c>
      <c r="B56" s="126" t="str">
        <f>+VLOOKUP(A56,'[1]DISTRITOS A NIVEL NACIONAL'!$A$1:$IV$65536,5,0)</f>
        <v>CALLE FRANCISCO PACHECO Y SUCRE</v>
      </c>
      <c r="C56" s="162" t="str">
        <f>+VLOOKUP(A56,'[1]DISTRITOS A NIVEL NACIONAL'!$A$1:$IV$65536,6,0)</f>
        <v>53043648/2634034</v>
      </c>
      <c r="D56" s="162" t="str">
        <f>+VLOOKUP(A56,'[1]DISTRITOS A NIVEL NACIONAL'!$A$1:$IV$65536,7,0)</f>
        <v>DIRECTO</v>
      </c>
      <c r="E56" s="126" t="s">
        <v>313</v>
      </c>
      <c r="F56" s="163" t="s">
        <v>18</v>
      </c>
      <c r="G56" s="126" t="s">
        <v>412</v>
      </c>
      <c r="H56" s="132" t="s">
        <v>411</v>
      </c>
      <c r="I56" s="163" t="s">
        <v>149</v>
      </c>
      <c r="J56" s="168">
        <v>202</v>
      </c>
      <c r="K56" s="168">
        <v>1</v>
      </c>
      <c r="L56" s="168"/>
      <c r="M56" s="163"/>
      <c r="N56" s="163">
        <v>1</v>
      </c>
      <c r="O56" s="181">
        <v>28.623400000000004</v>
      </c>
    </row>
    <row r="57" spans="1:15" ht="46.8" x14ac:dyDescent="0.3">
      <c r="A57" s="162" t="s">
        <v>312</v>
      </c>
      <c r="B57" s="126" t="str">
        <f>+VLOOKUP(A57,'[1]DISTRITOS A NIVEL NACIONAL'!$A$1:$IV$65536,5,0)</f>
        <v>CALLE FRANCISCO PACHECO Y SUCRE</v>
      </c>
      <c r="C57" s="162" t="str">
        <f>+VLOOKUP(A57,'[1]DISTRITOS A NIVEL NACIONAL'!$A$1:$IV$65536,6,0)</f>
        <v>53043648/2634034</v>
      </c>
      <c r="D57" s="162" t="str">
        <f>+VLOOKUP(A57,'[1]DISTRITOS A NIVEL NACIONAL'!$A$1:$IV$65536,7,0)</f>
        <v>DIRECTO</v>
      </c>
      <c r="E57" s="126" t="s">
        <v>313</v>
      </c>
      <c r="F57" s="163" t="s">
        <v>18</v>
      </c>
      <c r="G57" s="126" t="s">
        <v>414</v>
      </c>
      <c r="H57" s="132" t="s">
        <v>413</v>
      </c>
      <c r="I57" s="163" t="s">
        <v>149</v>
      </c>
      <c r="J57" s="168">
        <v>546</v>
      </c>
      <c r="K57" s="168"/>
      <c r="L57" s="168">
        <v>1</v>
      </c>
      <c r="M57" s="163"/>
      <c r="N57" s="163">
        <v>1</v>
      </c>
      <c r="O57" s="182">
        <v>77.368200000000002</v>
      </c>
    </row>
    <row r="58" spans="1:15" ht="70.2" x14ac:dyDescent="0.3">
      <c r="A58" s="162" t="s">
        <v>312</v>
      </c>
      <c r="B58" s="126" t="str">
        <f>+VLOOKUP(A58,'[1]DISTRITOS A NIVEL NACIONAL'!$A$1:$IV$65536,5,0)</f>
        <v>CALLE FRANCISCO PACHECO Y SUCRE</v>
      </c>
      <c r="C58" s="162" t="str">
        <f>+VLOOKUP(A58,'[1]DISTRITOS A NIVEL NACIONAL'!$A$1:$IV$65536,6,0)</f>
        <v>53043648/2634034</v>
      </c>
      <c r="D58" s="162" t="str">
        <f>+VLOOKUP(A58,'[1]DISTRITOS A NIVEL NACIONAL'!$A$1:$IV$65536,7,0)</f>
        <v>DIRECTO</v>
      </c>
      <c r="E58" s="126" t="s">
        <v>313</v>
      </c>
      <c r="F58" s="163" t="s">
        <v>18</v>
      </c>
      <c r="G58" s="126" t="s">
        <v>416</v>
      </c>
      <c r="H58" s="132" t="s">
        <v>415</v>
      </c>
      <c r="I58" s="163" t="s">
        <v>149</v>
      </c>
      <c r="J58" s="168">
        <v>689</v>
      </c>
      <c r="K58" s="168"/>
      <c r="L58" s="168">
        <v>1</v>
      </c>
      <c r="M58" s="163"/>
      <c r="N58" s="163">
        <v>1</v>
      </c>
      <c r="O58" s="181">
        <v>97.63130000000001</v>
      </c>
    </row>
    <row r="59" spans="1:15" ht="70.2" x14ac:dyDescent="0.3">
      <c r="A59" s="162" t="s">
        <v>312</v>
      </c>
      <c r="B59" s="126" t="str">
        <f>+VLOOKUP(A59,'[1]DISTRITOS A NIVEL NACIONAL'!$A$1:$IV$65536,5,0)</f>
        <v>CALLE FRANCISCO PACHECO Y SUCRE</v>
      </c>
      <c r="C59" s="162" t="str">
        <f>+VLOOKUP(A59,'[1]DISTRITOS A NIVEL NACIONAL'!$A$1:$IV$65536,6,0)</f>
        <v>53043648/2634034</v>
      </c>
      <c r="D59" s="162" t="str">
        <f>+VLOOKUP(A59,'[1]DISTRITOS A NIVEL NACIONAL'!$A$1:$IV$65536,7,0)</f>
        <v>DIRECTO</v>
      </c>
      <c r="E59" s="126" t="s">
        <v>313</v>
      </c>
      <c r="F59" s="163" t="s">
        <v>18</v>
      </c>
      <c r="G59" s="126" t="s">
        <v>418</v>
      </c>
      <c r="H59" s="132" t="s">
        <v>417</v>
      </c>
      <c r="I59" s="163" t="s">
        <v>145</v>
      </c>
      <c r="J59" s="168">
        <v>1228</v>
      </c>
      <c r="K59" s="168"/>
      <c r="L59" s="168">
        <v>1</v>
      </c>
      <c r="M59" s="163"/>
      <c r="N59" s="163">
        <v>1</v>
      </c>
      <c r="O59" s="181">
        <v>174.00760000000002</v>
      </c>
    </row>
    <row r="60" spans="1:15" ht="70.2" x14ac:dyDescent="0.3">
      <c r="A60" s="162" t="s">
        <v>312</v>
      </c>
      <c r="B60" s="126" t="str">
        <f>+VLOOKUP(A60,'[1]DISTRITOS A NIVEL NACIONAL'!$A$1:$IV$65536,5,0)</f>
        <v>CALLE FRANCISCO PACHECO Y SUCRE</v>
      </c>
      <c r="C60" s="162" t="str">
        <f>+VLOOKUP(A60,'[1]DISTRITOS A NIVEL NACIONAL'!$A$1:$IV$65536,6,0)</f>
        <v>53043648/2634034</v>
      </c>
      <c r="D60" s="162" t="str">
        <f>+VLOOKUP(A60,'[1]DISTRITOS A NIVEL NACIONAL'!$A$1:$IV$65536,7,0)</f>
        <v>DIRECTO</v>
      </c>
      <c r="E60" s="126" t="s">
        <v>313</v>
      </c>
      <c r="F60" s="163" t="s">
        <v>18</v>
      </c>
      <c r="G60" s="126" t="s">
        <v>420</v>
      </c>
      <c r="H60" s="132" t="s">
        <v>419</v>
      </c>
      <c r="I60" s="163" t="s">
        <v>145</v>
      </c>
      <c r="J60" s="168">
        <v>268</v>
      </c>
      <c r="K60" s="168"/>
      <c r="L60" s="168">
        <v>1</v>
      </c>
      <c r="M60" s="163"/>
      <c r="N60" s="163">
        <v>1</v>
      </c>
      <c r="O60" s="181">
        <v>37.975600000000007</v>
      </c>
    </row>
    <row r="61" spans="1:15" ht="70.2" x14ac:dyDescent="0.3">
      <c r="A61" s="162" t="s">
        <v>312</v>
      </c>
      <c r="B61" s="126" t="str">
        <f>+VLOOKUP(A61,'[1]DISTRITOS A NIVEL NACIONAL'!$A$1:$IV$65536,5,0)</f>
        <v>CALLE FRANCISCO PACHECO Y SUCRE</v>
      </c>
      <c r="C61" s="162" t="str">
        <f>+VLOOKUP(A61,'[1]DISTRITOS A NIVEL NACIONAL'!$A$1:$IV$65536,6,0)</f>
        <v>53043648/2634034</v>
      </c>
      <c r="D61" s="162" t="str">
        <f>+VLOOKUP(A61,'[1]DISTRITOS A NIVEL NACIONAL'!$A$1:$IV$65536,7,0)</f>
        <v>DIRECTO</v>
      </c>
      <c r="E61" s="126" t="s">
        <v>313</v>
      </c>
      <c r="F61" s="163" t="s">
        <v>18</v>
      </c>
      <c r="G61" s="126" t="s">
        <v>422</v>
      </c>
      <c r="H61" s="132" t="s">
        <v>421</v>
      </c>
      <c r="I61" s="163" t="s">
        <v>145</v>
      </c>
      <c r="J61" s="168">
        <v>291</v>
      </c>
      <c r="K61" s="168"/>
      <c r="L61" s="168">
        <v>1</v>
      </c>
      <c r="M61" s="163"/>
      <c r="N61" s="163">
        <v>1</v>
      </c>
      <c r="O61" s="181">
        <v>41.234700000000004</v>
      </c>
    </row>
    <row r="62" spans="1:15" ht="46.8" x14ac:dyDescent="0.3">
      <c r="A62" s="162" t="s">
        <v>312</v>
      </c>
      <c r="B62" s="126" t="str">
        <f>+VLOOKUP(A62,'[1]DISTRITOS A NIVEL NACIONAL'!$A$1:$IV$65536,5,0)</f>
        <v>CALLE FRANCISCO PACHECO Y SUCRE</v>
      </c>
      <c r="C62" s="162" t="str">
        <f>+VLOOKUP(A62,'[1]DISTRITOS A NIVEL NACIONAL'!$A$1:$IV$65536,6,0)</f>
        <v>53043648/2634034</v>
      </c>
      <c r="D62" s="162" t="str">
        <f>+VLOOKUP(A62,'[1]DISTRITOS A NIVEL NACIONAL'!$A$1:$IV$65536,7,0)</f>
        <v>DIRECTO</v>
      </c>
      <c r="E62" s="126" t="s">
        <v>313</v>
      </c>
      <c r="F62" s="163" t="s">
        <v>18</v>
      </c>
      <c r="G62" s="126" t="s">
        <v>424</v>
      </c>
      <c r="H62" s="132" t="s">
        <v>423</v>
      </c>
      <c r="I62" s="163" t="s">
        <v>145</v>
      </c>
      <c r="J62" s="168">
        <v>357</v>
      </c>
      <c r="K62" s="168"/>
      <c r="L62" s="168">
        <v>1</v>
      </c>
      <c r="M62" s="163"/>
      <c r="N62" s="163">
        <v>1</v>
      </c>
      <c r="O62" s="181">
        <v>50.586900000000007</v>
      </c>
    </row>
    <row r="63" spans="1:15" ht="70.2" x14ac:dyDescent="0.3">
      <c r="A63" s="162" t="s">
        <v>312</v>
      </c>
      <c r="B63" s="126" t="str">
        <f>+VLOOKUP(A63,'[1]DISTRITOS A NIVEL NACIONAL'!$A$1:$IV$65536,5,0)</f>
        <v>CALLE FRANCISCO PACHECO Y SUCRE</v>
      </c>
      <c r="C63" s="162" t="str">
        <f>+VLOOKUP(A63,'[1]DISTRITOS A NIVEL NACIONAL'!$A$1:$IV$65536,6,0)</f>
        <v>53043648/2634034</v>
      </c>
      <c r="D63" s="162" t="str">
        <f>+VLOOKUP(A63,'[1]DISTRITOS A NIVEL NACIONAL'!$A$1:$IV$65536,7,0)</f>
        <v>DIRECTO</v>
      </c>
      <c r="E63" s="126" t="s">
        <v>313</v>
      </c>
      <c r="F63" s="163" t="s">
        <v>18</v>
      </c>
      <c r="G63" s="126" t="s">
        <v>426</v>
      </c>
      <c r="H63" s="132" t="s">
        <v>425</v>
      </c>
      <c r="I63" s="163" t="s">
        <v>145</v>
      </c>
      <c r="J63" s="168">
        <v>397</v>
      </c>
      <c r="K63" s="168"/>
      <c r="L63" s="168">
        <v>1</v>
      </c>
      <c r="M63" s="163"/>
      <c r="N63" s="163">
        <v>1</v>
      </c>
      <c r="O63" s="181">
        <v>56.254900000000013</v>
      </c>
    </row>
    <row r="64" spans="1:15" ht="46.8" x14ac:dyDescent="0.3">
      <c r="A64" s="162" t="s">
        <v>312</v>
      </c>
      <c r="B64" s="126" t="str">
        <f>+VLOOKUP(A64,'[1]DISTRITOS A NIVEL NACIONAL'!$A$1:$IV$65536,5,0)</f>
        <v>CALLE FRANCISCO PACHECO Y SUCRE</v>
      </c>
      <c r="C64" s="162" t="str">
        <f>+VLOOKUP(A64,'[1]DISTRITOS A NIVEL NACIONAL'!$A$1:$IV$65536,6,0)</f>
        <v>53043648/2634034</v>
      </c>
      <c r="D64" s="162" t="str">
        <f>+VLOOKUP(A64,'[1]DISTRITOS A NIVEL NACIONAL'!$A$1:$IV$65536,7,0)</f>
        <v>DIRECTO</v>
      </c>
      <c r="E64" s="126" t="s">
        <v>313</v>
      </c>
      <c r="F64" s="163" t="s">
        <v>18</v>
      </c>
      <c r="G64" s="126" t="s">
        <v>427</v>
      </c>
      <c r="H64" s="132" t="s">
        <v>313</v>
      </c>
      <c r="I64" s="163" t="s">
        <v>145</v>
      </c>
      <c r="J64" s="168">
        <v>335</v>
      </c>
      <c r="K64" s="168"/>
      <c r="L64" s="168">
        <v>1</v>
      </c>
      <c r="M64" s="163"/>
      <c r="N64" s="163">
        <v>1</v>
      </c>
      <c r="O64" s="181">
        <v>47.469500000000004</v>
      </c>
    </row>
    <row r="65" spans="1:15" ht="46.8" x14ac:dyDescent="0.3">
      <c r="A65" s="162" t="s">
        <v>312</v>
      </c>
      <c r="B65" s="126" t="str">
        <f>+VLOOKUP(A65,'[1]DISTRITOS A NIVEL NACIONAL'!$A$1:$IV$65536,5,0)</f>
        <v>CALLE FRANCISCO PACHECO Y SUCRE</v>
      </c>
      <c r="C65" s="162" t="str">
        <f>+VLOOKUP(A65,'[1]DISTRITOS A NIVEL NACIONAL'!$A$1:$IV$65536,6,0)</f>
        <v>53043648/2634034</v>
      </c>
      <c r="D65" s="162" t="str">
        <f>+VLOOKUP(A65,'[1]DISTRITOS A NIVEL NACIONAL'!$A$1:$IV$65536,7,0)</f>
        <v>DIRECTO</v>
      </c>
      <c r="E65" s="126" t="s">
        <v>313</v>
      </c>
      <c r="F65" s="163" t="s">
        <v>18</v>
      </c>
      <c r="G65" s="126" t="s">
        <v>429</v>
      </c>
      <c r="H65" s="132" t="s">
        <v>428</v>
      </c>
      <c r="I65" s="163" t="s">
        <v>145</v>
      </c>
      <c r="J65" s="168">
        <v>416</v>
      </c>
      <c r="K65" s="168"/>
      <c r="L65" s="168">
        <v>1</v>
      </c>
      <c r="M65" s="163"/>
      <c r="N65" s="163">
        <v>1</v>
      </c>
      <c r="O65" s="181">
        <v>58.947200000000002</v>
      </c>
    </row>
    <row r="66" spans="1:15" ht="70.2" x14ac:dyDescent="0.3">
      <c r="A66" s="162" t="s">
        <v>312</v>
      </c>
      <c r="B66" s="126" t="str">
        <f>+VLOOKUP(A66,'[1]DISTRITOS A NIVEL NACIONAL'!$A$1:$IV$65536,5,0)</f>
        <v>CALLE FRANCISCO PACHECO Y SUCRE</v>
      </c>
      <c r="C66" s="162" t="str">
        <f>+VLOOKUP(A66,'[1]DISTRITOS A NIVEL NACIONAL'!$A$1:$IV$65536,6,0)</f>
        <v>53043648/2634034</v>
      </c>
      <c r="D66" s="162" t="str">
        <f>+VLOOKUP(A66,'[1]DISTRITOS A NIVEL NACIONAL'!$A$1:$IV$65536,7,0)</f>
        <v>DIRECTO</v>
      </c>
      <c r="E66" s="126" t="s">
        <v>313</v>
      </c>
      <c r="F66" s="163" t="s">
        <v>18</v>
      </c>
      <c r="G66" s="126" t="s">
        <v>431</v>
      </c>
      <c r="H66" s="132" t="s">
        <v>430</v>
      </c>
      <c r="I66" s="163" t="s">
        <v>145</v>
      </c>
      <c r="J66" s="168">
        <v>333</v>
      </c>
      <c r="K66" s="168"/>
      <c r="L66" s="168">
        <v>1</v>
      </c>
      <c r="M66" s="163"/>
      <c r="N66" s="163">
        <v>1</v>
      </c>
      <c r="O66" s="181">
        <v>47.18610000000001</v>
      </c>
    </row>
    <row r="67" spans="1:15" ht="46.8" x14ac:dyDescent="0.3">
      <c r="A67" s="162" t="s">
        <v>312</v>
      </c>
      <c r="B67" s="126" t="str">
        <f>+VLOOKUP(A67,'[1]DISTRITOS A NIVEL NACIONAL'!$A$1:$IV$65536,5,0)</f>
        <v>CALLE FRANCISCO PACHECO Y SUCRE</v>
      </c>
      <c r="C67" s="162" t="str">
        <f>+VLOOKUP(A67,'[1]DISTRITOS A NIVEL NACIONAL'!$A$1:$IV$65536,6,0)</f>
        <v>53043648/2634034</v>
      </c>
      <c r="D67" s="162" t="str">
        <f>+VLOOKUP(A67,'[1]DISTRITOS A NIVEL NACIONAL'!$A$1:$IV$65536,7,0)</f>
        <v>DIRECTO</v>
      </c>
      <c r="E67" s="126" t="s">
        <v>313</v>
      </c>
      <c r="F67" s="163" t="s">
        <v>18</v>
      </c>
      <c r="G67" s="126" t="s">
        <v>433</v>
      </c>
      <c r="H67" s="132" t="s">
        <v>432</v>
      </c>
      <c r="I67" s="163" t="s">
        <v>149</v>
      </c>
      <c r="J67" s="168">
        <v>458</v>
      </c>
      <c r="K67" s="168"/>
      <c r="L67" s="168">
        <v>1</v>
      </c>
      <c r="M67" s="163"/>
      <c r="N67" s="163">
        <v>1</v>
      </c>
      <c r="O67" s="181">
        <v>64.898600000000016</v>
      </c>
    </row>
    <row r="68" spans="1:15" ht="46.8" x14ac:dyDescent="0.3">
      <c r="A68" s="162" t="s">
        <v>312</v>
      </c>
      <c r="B68" s="126" t="str">
        <f>+VLOOKUP(A68,'[1]DISTRITOS A NIVEL NACIONAL'!$A$1:$IV$65536,5,0)</f>
        <v>CALLE FRANCISCO PACHECO Y SUCRE</v>
      </c>
      <c r="C68" s="162" t="str">
        <f>+VLOOKUP(A68,'[1]DISTRITOS A NIVEL NACIONAL'!$A$1:$IV$65536,6,0)</f>
        <v>53043648/2634034</v>
      </c>
      <c r="D68" s="162" t="str">
        <f>+VLOOKUP(A68,'[1]DISTRITOS A NIVEL NACIONAL'!$A$1:$IV$65536,7,0)</f>
        <v>DIRECTO</v>
      </c>
      <c r="E68" s="126" t="s">
        <v>313</v>
      </c>
      <c r="F68" s="163" t="s">
        <v>18</v>
      </c>
      <c r="G68" s="126" t="s">
        <v>435</v>
      </c>
      <c r="H68" s="132" t="s">
        <v>434</v>
      </c>
      <c r="I68" s="163" t="s">
        <v>145</v>
      </c>
      <c r="J68" s="168">
        <v>180</v>
      </c>
      <c r="K68" s="168"/>
      <c r="L68" s="168">
        <v>1</v>
      </c>
      <c r="M68" s="163"/>
      <c r="N68" s="163">
        <v>1</v>
      </c>
      <c r="O68" s="181">
        <v>25.506</v>
      </c>
    </row>
    <row r="69" spans="1:15" ht="70.2" x14ac:dyDescent="0.3">
      <c r="A69" s="162" t="s">
        <v>312</v>
      </c>
      <c r="B69" s="126" t="str">
        <f>+VLOOKUP(A69,'[1]DISTRITOS A NIVEL NACIONAL'!$A$1:$IV$65536,5,0)</f>
        <v>CALLE FRANCISCO PACHECO Y SUCRE</v>
      </c>
      <c r="C69" s="162" t="str">
        <f>+VLOOKUP(A69,'[1]DISTRITOS A NIVEL NACIONAL'!$A$1:$IV$65536,6,0)</f>
        <v>53043648/2634034</v>
      </c>
      <c r="D69" s="162" t="str">
        <f>+VLOOKUP(A69,'[1]DISTRITOS A NIVEL NACIONAL'!$A$1:$IV$65536,7,0)</f>
        <v>DIRECTO</v>
      </c>
      <c r="E69" s="126" t="s">
        <v>313</v>
      </c>
      <c r="F69" s="163" t="s">
        <v>18</v>
      </c>
      <c r="G69" s="126" t="s">
        <v>437</v>
      </c>
      <c r="H69" s="132" t="s">
        <v>436</v>
      </c>
      <c r="I69" s="163" t="s">
        <v>145</v>
      </c>
      <c r="J69" s="168">
        <v>344</v>
      </c>
      <c r="K69" s="168"/>
      <c r="L69" s="168">
        <v>1</v>
      </c>
      <c r="M69" s="163"/>
      <c r="N69" s="163">
        <v>1</v>
      </c>
      <c r="O69" s="181">
        <v>48.744799999999998</v>
      </c>
    </row>
    <row r="70" spans="1:15" ht="70.2" x14ac:dyDescent="0.3">
      <c r="A70" s="162" t="s">
        <v>312</v>
      </c>
      <c r="B70" s="126" t="str">
        <f>+VLOOKUP(A70,'[1]DISTRITOS A NIVEL NACIONAL'!$A$1:$IV$65536,5,0)</f>
        <v>CALLE FRANCISCO PACHECO Y SUCRE</v>
      </c>
      <c r="C70" s="162" t="str">
        <f>+VLOOKUP(A70,'[1]DISTRITOS A NIVEL NACIONAL'!$A$1:$IV$65536,6,0)</f>
        <v>53043648/2634034</v>
      </c>
      <c r="D70" s="162" t="str">
        <f>+VLOOKUP(A70,'[1]DISTRITOS A NIVEL NACIONAL'!$A$1:$IV$65536,7,0)</f>
        <v>DIRECTO</v>
      </c>
      <c r="E70" s="126" t="s">
        <v>313</v>
      </c>
      <c r="F70" s="163" t="s">
        <v>18</v>
      </c>
      <c r="G70" s="126" t="s">
        <v>439</v>
      </c>
      <c r="H70" s="132" t="s">
        <v>438</v>
      </c>
      <c r="I70" s="163" t="s">
        <v>145</v>
      </c>
      <c r="J70" s="168">
        <v>399</v>
      </c>
      <c r="K70" s="168"/>
      <c r="L70" s="168">
        <v>1</v>
      </c>
      <c r="M70" s="163"/>
      <c r="N70" s="163">
        <v>1</v>
      </c>
      <c r="O70" s="181">
        <v>56.538300000000007</v>
      </c>
    </row>
    <row r="71" spans="1:15" ht="93.6" x14ac:dyDescent="0.3">
      <c r="A71" s="162" t="s">
        <v>312</v>
      </c>
      <c r="B71" s="126" t="str">
        <f>+VLOOKUP(A71,'[1]DISTRITOS A NIVEL NACIONAL'!$A$1:$IV$65536,5,0)</f>
        <v>CALLE FRANCISCO PACHECO Y SUCRE</v>
      </c>
      <c r="C71" s="162" t="str">
        <f>+VLOOKUP(A71,'[1]DISTRITOS A NIVEL NACIONAL'!$A$1:$IV$65536,6,0)</f>
        <v>53043648/2634034</v>
      </c>
      <c r="D71" s="162" t="str">
        <f>+VLOOKUP(A71,'[1]DISTRITOS A NIVEL NACIONAL'!$A$1:$IV$65536,7,0)</f>
        <v>DIRECTO</v>
      </c>
      <c r="E71" s="126" t="s">
        <v>313</v>
      </c>
      <c r="F71" s="163" t="s">
        <v>18</v>
      </c>
      <c r="G71" s="126" t="s">
        <v>441</v>
      </c>
      <c r="H71" s="132" t="s">
        <v>440</v>
      </c>
      <c r="I71" s="163" t="s">
        <v>145</v>
      </c>
      <c r="J71" s="168">
        <v>625</v>
      </c>
      <c r="K71" s="168"/>
      <c r="L71" s="168">
        <v>1</v>
      </c>
      <c r="M71" s="163"/>
      <c r="N71" s="163">
        <v>1</v>
      </c>
      <c r="O71" s="181">
        <v>88.5625</v>
      </c>
    </row>
    <row r="72" spans="1:15" ht="46.8" x14ac:dyDescent="0.3">
      <c r="A72" s="162" t="s">
        <v>307</v>
      </c>
      <c r="B72" s="126" t="str">
        <f>+VLOOKUP(A72,'[1]DISTRITOS A NIVEL NACIONAL'!$A$1:$IV$65536,5,0)</f>
        <v>CALLE 20 ENTE AV 25 Y 26</v>
      </c>
      <c r="C72" s="162">
        <f>+VLOOKUP(A72,'[1]DISTRITOS A NIVEL NACIONAL'!$A$1:$IV$65536,6,0)</f>
        <v>52625394</v>
      </c>
      <c r="D72" s="162" t="str">
        <f>+VLOOKUP(A72,'[1]DISTRITOS A NIVEL NACIONAL'!$A$1:$IV$65536,7,0)</f>
        <v>DIRECTO</v>
      </c>
      <c r="E72" s="126" t="s">
        <v>442</v>
      </c>
      <c r="F72" s="163" t="s">
        <v>18</v>
      </c>
      <c r="G72" s="126" t="s">
        <v>444</v>
      </c>
      <c r="H72" s="132" t="s">
        <v>443</v>
      </c>
      <c r="I72" s="163" t="s">
        <v>145</v>
      </c>
      <c r="J72" s="168">
        <v>546</v>
      </c>
      <c r="K72" s="168"/>
      <c r="L72" s="168"/>
      <c r="M72" s="163">
        <v>1</v>
      </c>
      <c r="N72" s="163">
        <v>1</v>
      </c>
      <c r="O72" s="181">
        <v>108.31548000000001</v>
      </c>
    </row>
    <row r="73" spans="1:15" ht="46.8" x14ac:dyDescent="0.3">
      <c r="A73" s="162" t="s">
        <v>307</v>
      </c>
      <c r="B73" s="126" t="str">
        <f>+VLOOKUP(A73,'[1]DISTRITOS A NIVEL NACIONAL'!$A$1:$IV$65536,5,0)</f>
        <v>CALLE 20 ENTE AV 25 Y 26</v>
      </c>
      <c r="C73" s="162">
        <f>+VLOOKUP(A73,'[1]DISTRITOS A NIVEL NACIONAL'!$A$1:$IV$65536,6,0)</f>
        <v>52625394</v>
      </c>
      <c r="D73" s="162" t="str">
        <f>+VLOOKUP(A73,'[1]DISTRITOS A NIVEL NACIONAL'!$A$1:$IV$65536,7,0)</f>
        <v>DIRECTO</v>
      </c>
      <c r="E73" s="126" t="s">
        <v>442</v>
      </c>
      <c r="F73" s="163" t="s">
        <v>18</v>
      </c>
      <c r="G73" s="126" t="s">
        <v>446</v>
      </c>
      <c r="H73" s="132" t="s">
        <v>445</v>
      </c>
      <c r="I73" s="163" t="s">
        <v>145</v>
      </c>
      <c r="J73" s="168">
        <v>283</v>
      </c>
      <c r="K73" s="168">
        <v>1</v>
      </c>
      <c r="L73" s="168"/>
      <c r="M73" s="163"/>
      <c r="N73" s="163">
        <v>1</v>
      </c>
      <c r="O73" s="181">
        <v>56.141539999999999</v>
      </c>
    </row>
    <row r="74" spans="1:15" ht="70.2" x14ac:dyDescent="0.3">
      <c r="A74" s="162" t="s">
        <v>307</v>
      </c>
      <c r="B74" s="126" t="str">
        <f>+VLOOKUP(A74,'[1]DISTRITOS A NIVEL NACIONAL'!$A$1:$IV$65536,5,0)</f>
        <v>CALLE 20 ENTE AV 25 Y 26</v>
      </c>
      <c r="C74" s="162">
        <f>+VLOOKUP(A74,'[1]DISTRITOS A NIVEL NACIONAL'!$A$1:$IV$65536,6,0)</f>
        <v>52625394</v>
      </c>
      <c r="D74" s="162" t="str">
        <f>+VLOOKUP(A74,'[1]DISTRITOS A NIVEL NACIONAL'!$A$1:$IV$65536,7,0)</f>
        <v>DIRECTO</v>
      </c>
      <c r="E74" s="126" t="s">
        <v>442</v>
      </c>
      <c r="F74" s="163" t="s">
        <v>18</v>
      </c>
      <c r="G74" s="126" t="s">
        <v>448</v>
      </c>
      <c r="H74" s="132" t="s">
        <v>447</v>
      </c>
      <c r="I74" s="163" t="s">
        <v>145</v>
      </c>
      <c r="J74" s="168">
        <v>644</v>
      </c>
      <c r="K74" s="168">
        <v>1</v>
      </c>
      <c r="L74" s="168"/>
      <c r="M74" s="163"/>
      <c r="N74" s="163">
        <v>1</v>
      </c>
      <c r="O74" s="181">
        <v>127.75672</v>
      </c>
    </row>
    <row r="75" spans="1:15" ht="46.8" x14ac:dyDescent="0.3">
      <c r="A75" s="162" t="s">
        <v>307</v>
      </c>
      <c r="B75" s="126" t="str">
        <f>+VLOOKUP(A75,'[1]DISTRITOS A NIVEL NACIONAL'!$A$1:$IV$65536,5,0)</f>
        <v>CALLE 20 ENTE AV 25 Y 26</v>
      </c>
      <c r="C75" s="162">
        <f>+VLOOKUP(A75,'[1]DISTRITOS A NIVEL NACIONAL'!$A$1:$IV$65536,6,0)</f>
        <v>52625394</v>
      </c>
      <c r="D75" s="162" t="str">
        <f>+VLOOKUP(A75,'[1]DISTRITOS A NIVEL NACIONAL'!$A$1:$IV$65536,7,0)</f>
        <v>DIRECTO</v>
      </c>
      <c r="E75" s="126" t="s">
        <v>449</v>
      </c>
      <c r="F75" s="163" t="s">
        <v>18</v>
      </c>
      <c r="G75" s="126" t="s">
        <v>451</v>
      </c>
      <c r="H75" s="132" t="s">
        <v>450</v>
      </c>
      <c r="I75" s="163" t="s">
        <v>145</v>
      </c>
      <c r="J75" s="168">
        <v>1227</v>
      </c>
      <c r="K75" s="168"/>
      <c r="L75" s="168">
        <v>1</v>
      </c>
      <c r="M75" s="163"/>
      <c r="N75" s="163">
        <v>2</v>
      </c>
      <c r="O75" s="181">
        <v>243.41226000000003</v>
      </c>
    </row>
    <row r="76" spans="1:15" ht="46.8" x14ac:dyDescent="0.3">
      <c r="A76" s="162" t="s">
        <v>307</v>
      </c>
      <c r="B76" s="126" t="str">
        <f>+VLOOKUP(A76,'[1]DISTRITOS A NIVEL NACIONAL'!$A$1:$IV$65536,5,0)</f>
        <v>CALLE 20 ENTE AV 25 Y 26</v>
      </c>
      <c r="C76" s="162">
        <f>+VLOOKUP(A76,'[1]DISTRITOS A NIVEL NACIONAL'!$A$1:$IV$65536,6,0)</f>
        <v>52625394</v>
      </c>
      <c r="D76" s="162" t="str">
        <f>+VLOOKUP(A76,'[1]DISTRITOS A NIVEL NACIONAL'!$A$1:$IV$65536,7,0)</f>
        <v>DIRECTO</v>
      </c>
      <c r="E76" s="126" t="s">
        <v>309</v>
      </c>
      <c r="F76" s="163" t="s">
        <v>18</v>
      </c>
      <c r="G76" s="126" t="s">
        <v>453</v>
      </c>
      <c r="H76" s="132" t="s">
        <v>452</v>
      </c>
      <c r="I76" s="163" t="s">
        <v>145</v>
      </c>
      <c r="J76" s="168">
        <v>748</v>
      </c>
      <c r="K76" s="168">
        <v>1</v>
      </c>
      <c r="L76" s="168"/>
      <c r="M76" s="163"/>
      <c r="N76" s="163">
        <v>1</v>
      </c>
      <c r="O76" s="181">
        <v>148.38823999999997</v>
      </c>
    </row>
    <row r="77" spans="1:15" ht="46.8" x14ac:dyDescent="0.3">
      <c r="A77" s="162" t="s">
        <v>307</v>
      </c>
      <c r="B77" s="126" t="str">
        <f>+VLOOKUP(A77,'[1]DISTRITOS A NIVEL NACIONAL'!$A$1:$IV$65536,5,0)</f>
        <v>CALLE 20 ENTE AV 25 Y 26</v>
      </c>
      <c r="C77" s="162">
        <f>+VLOOKUP(A77,'[1]DISTRITOS A NIVEL NACIONAL'!$A$1:$IV$65536,6,0)</f>
        <v>52625394</v>
      </c>
      <c r="D77" s="162" t="str">
        <f>+VLOOKUP(A77,'[1]DISTRITOS A NIVEL NACIONAL'!$A$1:$IV$65536,7,0)</f>
        <v>DIRECTO</v>
      </c>
      <c r="E77" s="126" t="s">
        <v>309</v>
      </c>
      <c r="F77" s="163" t="s">
        <v>18</v>
      </c>
      <c r="G77" s="126" t="s">
        <v>455</v>
      </c>
      <c r="H77" s="132" t="s">
        <v>454</v>
      </c>
      <c r="I77" s="163" t="s">
        <v>145</v>
      </c>
      <c r="J77" s="168">
        <v>237</v>
      </c>
      <c r="K77" s="168">
        <v>1</v>
      </c>
      <c r="L77" s="168"/>
      <c r="M77" s="163">
        <v>1</v>
      </c>
      <c r="N77" s="163">
        <v>1</v>
      </c>
      <c r="O77" s="181">
        <v>47.016060000000003</v>
      </c>
    </row>
    <row r="78" spans="1:15" ht="46.8" x14ac:dyDescent="0.3">
      <c r="A78" s="162" t="s">
        <v>307</v>
      </c>
      <c r="B78" s="126" t="str">
        <f>+VLOOKUP(A78,'[1]DISTRITOS A NIVEL NACIONAL'!$A$1:$IV$65536,5,0)</f>
        <v>CALLE 20 ENTE AV 25 Y 26</v>
      </c>
      <c r="C78" s="162">
        <f>+VLOOKUP(A78,'[1]DISTRITOS A NIVEL NACIONAL'!$A$1:$IV$65536,6,0)</f>
        <v>52625394</v>
      </c>
      <c r="D78" s="162" t="str">
        <f>+VLOOKUP(A78,'[1]DISTRITOS A NIVEL NACIONAL'!$A$1:$IV$65536,7,0)</f>
        <v>DIRECTO</v>
      </c>
      <c r="E78" s="126" t="s">
        <v>309</v>
      </c>
      <c r="F78" s="163" t="s">
        <v>18</v>
      </c>
      <c r="G78" s="126" t="s">
        <v>457</v>
      </c>
      <c r="H78" s="132" t="s">
        <v>456</v>
      </c>
      <c r="I78" s="163" t="s">
        <v>145</v>
      </c>
      <c r="J78" s="168">
        <v>445</v>
      </c>
      <c r="K78" s="168">
        <v>1</v>
      </c>
      <c r="L78" s="168"/>
      <c r="M78" s="163"/>
      <c r="N78" s="163">
        <v>1</v>
      </c>
      <c r="O78" s="181">
        <v>88.2791</v>
      </c>
    </row>
    <row r="79" spans="1:15" ht="93.6" x14ac:dyDescent="0.3">
      <c r="A79" s="162" t="s">
        <v>307</v>
      </c>
      <c r="B79" s="126" t="str">
        <f>+VLOOKUP(A79,'[1]DISTRITOS A NIVEL NACIONAL'!$A$1:$IV$65536,5,0)</f>
        <v>CALLE 20 ENTE AV 25 Y 26</v>
      </c>
      <c r="C79" s="162">
        <f>+VLOOKUP(A79,'[1]DISTRITOS A NIVEL NACIONAL'!$A$1:$IV$65536,6,0)</f>
        <v>52625394</v>
      </c>
      <c r="D79" s="162" t="str">
        <f>+VLOOKUP(A79,'[1]DISTRITOS A NIVEL NACIONAL'!$A$1:$IV$65536,7,0)</f>
        <v>DIRECTO</v>
      </c>
      <c r="E79" s="126" t="s">
        <v>309</v>
      </c>
      <c r="F79" s="163" t="s">
        <v>18</v>
      </c>
      <c r="G79" s="126" t="s">
        <v>459</v>
      </c>
      <c r="H79" s="132" t="s">
        <v>458</v>
      </c>
      <c r="I79" s="163" t="s">
        <v>145</v>
      </c>
      <c r="J79" s="168">
        <v>613</v>
      </c>
      <c r="K79" s="168"/>
      <c r="L79" s="168">
        <v>1</v>
      </c>
      <c r="M79" s="163"/>
      <c r="N79" s="163">
        <v>1</v>
      </c>
      <c r="O79" s="181">
        <v>121.60694000000001</v>
      </c>
    </row>
    <row r="80" spans="1:15" ht="46.8" x14ac:dyDescent="0.3">
      <c r="A80" s="162" t="s">
        <v>307</v>
      </c>
      <c r="B80" s="126" t="str">
        <f>+VLOOKUP(A80,'[1]DISTRITOS A NIVEL NACIONAL'!$A$1:$IV$65536,5,0)</f>
        <v>CALLE 20 ENTE AV 25 Y 26</v>
      </c>
      <c r="C80" s="162">
        <f>+VLOOKUP(A80,'[1]DISTRITOS A NIVEL NACIONAL'!$A$1:$IV$65536,6,0)</f>
        <v>52625394</v>
      </c>
      <c r="D80" s="162" t="str">
        <f>+VLOOKUP(A80,'[1]DISTRITOS A NIVEL NACIONAL'!$A$1:$IV$65536,7,0)</f>
        <v>DIRECTO</v>
      </c>
      <c r="E80" s="126" t="s">
        <v>309</v>
      </c>
      <c r="F80" s="163" t="s">
        <v>18</v>
      </c>
      <c r="G80" s="126" t="s">
        <v>461</v>
      </c>
      <c r="H80" s="132" t="s">
        <v>460</v>
      </c>
      <c r="I80" s="163" t="s">
        <v>145</v>
      </c>
      <c r="J80" s="168">
        <v>313</v>
      </c>
      <c r="K80" s="168"/>
      <c r="L80" s="168">
        <v>1</v>
      </c>
      <c r="M80" s="163"/>
      <c r="N80" s="163">
        <v>1</v>
      </c>
      <c r="O80" s="182">
        <v>62.092939999999999</v>
      </c>
    </row>
    <row r="81" spans="1:15" ht="46.8" x14ac:dyDescent="0.3">
      <c r="A81" s="162" t="s">
        <v>307</v>
      </c>
      <c r="B81" s="126" t="str">
        <f>+VLOOKUP(A81,'[1]DISTRITOS A NIVEL NACIONAL'!$A$1:$IV$65536,5,0)</f>
        <v>CALLE 20 ENTE AV 25 Y 26</v>
      </c>
      <c r="C81" s="162">
        <f>+VLOOKUP(A81,'[1]DISTRITOS A NIVEL NACIONAL'!$A$1:$IV$65536,6,0)</f>
        <v>52625394</v>
      </c>
      <c r="D81" s="162" t="str">
        <f>+VLOOKUP(A81,'[1]DISTRITOS A NIVEL NACIONAL'!$A$1:$IV$65536,7,0)</f>
        <v>DIRECTO</v>
      </c>
      <c r="E81" s="126" t="s">
        <v>442</v>
      </c>
      <c r="F81" s="163" t="s">
        <v>18</v>
      </c>
      <c r="G81" s="126" t="s">
        <v>463</v>
      </c>
      <c r="H81" s="132" t="s">
        <v>462</v>
      </c>
      <c r="I81" s="163" t="s">
        <v>145</v>
      </c>
      <c r="J81" s="168">
        <v>507</v>
      </c>
      <c r="K81" s="168"/>
      <c r="L81" s="168">
        <v>1</v>
      </c>
      <c r="M81" s="163"/>
      <c r="N81" s="163">
        <v>1</v>
      </c>
      <c r="O81" s="181">
        <v>100.57866000000001</v>
      </c>
    </row>
    <row r="82" spans="1:15" ht="46.8" x14ac:dyDescent="0.3">
      <c r="A82" s="162" t="s">
        <v>307</v>
      </c>
      <c r="B82" s="126" t="str">
        <f>+VLOOKUP(A82,'[1]DISTRITOS A NIVEL NACIONAL'!$A$1:$IV$65536,5,0)</f>
        <v>CALLE 20 ENTE AV 25 Y 26</v>
      </c>
      <c r="C82" s="162">
        <f>+VLOOKUP(A82,'[1]DISTRITOS A NIVEL NACIONAL'!$A$1:$IV$65536,6,0)</f>
        <v>52625394</v>
      </c>
      <c r="D82" s="162" t="str">
        <f>+VLOOKUP(A82,'[1]DISTRITOS A NIVEL NACIONAL'!$A$1:$IV$65536,7,0)</f>
        <v>DIRECTO</v>
      </c>
      <c r="E82" s="126" t="s">
        <v>309</v>
      </c>
      <c r="F82" s="163" t="s">
        <v>18</v>
      </c>
      <c r="G82" s="126" t="s">
        <v>465</v>
      </c>
      <c r="H82" s="132" t="s">
        <v>464</v>
      </c>
      <c r="I82" s="163" t="s">
        <v>145</v>
      </c>
      <c r="J82" s="168">
        <v>1435</v>
      </c>
      <c r="K82" s="168"/>
      <c r="L82" s="168"/>
      <c r="M82" s="163">
        <v>1</v>
      </c>
      <c r="N82" s="163">
        <v>1</v>
      </c>
      <c r="O82" s="181">
        <v>284.67529999999999</v>
      </c>
    </row>
    <row r="83" spans="1:15" ht="46.8" x14ac:dyDescent="0.3">
      <c r="A83" s="162" t="s">
        <v>307</v>
      </c>
      <c r="B83" s="126" t="str">
        <f>+VLOOKUP(A83,'[1]DISTRITOS A NIVEL NACIONAL'!$A$1:$IV$65536,5,0)</f>
        <v>CALLE 20 ENTE AV 25 Y 26</v>
      </c>
      <c r="C83" s="162">
        <f>+VLOOKUP(A83,'[1]DISTRITOS A NIVEL NACIONAL'!$A$1:$IV$65536,6,0)</f>
        <v>52625394</v>
      </c>
      <c r="D83" s="162" t="str">
        <f>+VLOOKUP(A83,'[1]DISTRITOS A NIVEL NACIONAL'!$A$1:$IV$65536,7,0)</f>
        <v>DIRECTO</v>
      </c>
      <c r="E83" s="126" t="s">
        <v>309</v>
      </c>
      <c r="F83" s="163" t="s">
        <v>18</v>
      </c>
      <c r="G83" s="126" t="s">
        <v>467</v>
      </c>
      <c r="H83" s="132" t="s">
        <v>466</v>
      </c>
      <c r="I83" s="163" t="s">
        <v>145</v>
      </c>
      <c r="J83" s="168">
        <v>246</v>
      </c>
      <c r="K83" s="168"/>
      <c r="L83" s="168"/>
      <c r="M83" s="163"/>
      <c r="N83" s="163">
        <v>1</v>
      </c>
      <c r="O83" s="181">
        <v>48.801479999999998</v>
      </c>
    </row>
    <row r="84" spans="1:15" ht="46.8" x14ac:dyDescent="0.3">
      <c r="A84" s="162" t="s">
        <v>307</v>
      </c>
      <c r="B84" s="126" t="str">
        <f>+VLOOKUP(A84,'[1]DISTRITOS A NIVEL NACIONAL'!$A$1:$IV$65536,5,0)</f>
        <v>CALLE 20 ENTE AV 25 Y 26</v>
      </c>
      <c r="C84" s="162">
        <f>+VLOOKUP(A84,'[1]DISTRITOS A NIVEL NACIONAL'!$A$1:$IV$65536,6,0)</f>
        <v>52625394</v>
      </c>
      <c r="D84" s="162" t="str">
        <f>+VLOOKUP(A84,'[1]DISTRITOS A NIVEL NACIONAL'!$A$1:$IV$65536,7,0)</f>
        <v>DIRECTO</v>
      </c>
      <c r="E84" s="126" t="s">
        <v>442</v>
      </c>
      <c r="F84" s="163" t="s">
        <v>18</v>
      </c>
      <c r="G84" s="126" t="s">
        <v>469</v>
      </c>
      <c r="H84" s="132" t="s">
        <v>468</v>
      </c>
      <c r="I84" s="163" t="s">
        <v>145</v>
      </c>
      <c r="J84" s="168">
        <v>290</v>
      </c>
      <c r="K84" s="168">
        <v>1</v>
      </c>
      <c r="L84" s="168"/>
      <c r="M84" s="163"/>
      <c r="N84" s="163">
        <v>1</v>
      </c>
      <c r="O84" s="182">
        <v>57.530199999999994</v>
      </c>
    </row>
    <row r="85" spans="1:15" ht="46.8" x14ac:dyDescent="0.3">
      <c r="A85" s="162" t="s">
        <v>307</v>
      </c>
      <c r="B85" s="126" t="str">
        <f>+VLOOKUP(A85,'[1]DISTRITOS A NIVEL NACIONAL'!$A$1:$IV$65536,5,0)</f>
        <v>CALLE 20 ENTE AV 25 Y 26</v>
      </c>
      <c r="C85" s="162">
        <f>+VLOOKUP(A85,'[1]DISTRITOS A NIVEL NACIONAL'!$A$1:$IV$65536,6,0)</f>
        <v>52625394</v>
      </c>
      <c r="D85" s="162" t="str">
        <f>+VLOOKUP(A85,'[1]DISTRITOS A NIVEL NACIONAL'!$A$1:$IV$65536,7,0)</f>
        <v>DIRECTO</v>
      </c>
      <c r="E85" s="126" t="s">
        <v>442</v>
      </c>
      <c r="F85" s="163" t="s">
        <v>18</v>
      </c>
      <c r="G85" s="126" t="s">
        <v>471</v>
      </c>
      <c r="H85" s="132" t="s">
        <v>470</v>
      </c>
      <c r="I85" s="163" t="s">
        <v>145</v>
      </c>
      <c r="J85" s="168">
        <v>445</v>
      </c>
      <c r="K85" s="168"/>
      <c r="L85" s="168"/>
      <c r="M85" s="163">
        <v>1</v>
      </c>
      <c r="N85" s="163">
        <v>1</v>
      </c>
      <c r="O85" s="181">
        <v>88.2791</v>
      </c>
    </row>
    <row r="86" spans="1:15" ht="46.8" x14ac:dyDescent="0.3">
      <c r="A86" s="162" t="s">
        <v>307</v>
      </c>
      <c r="B86" s="126" t="str">
        <f>+VLOOKUP(A86,'[1]DISTRITOS A NIVEL NACIONAL'!$A$1:$IV$65536,5,0)</f>
        <v>CALLE 20 ENTE AV 25 Y 26</v>
      </c>
      <c r="C86" s="162">
        <f>+VLOOKUP(A86,'[1]DISTRITOS A NIVEL NACIONAL'!$A$1:$IV$65536,6,0)</f>
        <v>52625394</v>
      </c>
      <c r="D86" s="162" t="str">
        <f>+VLOOKUP(A86,'[1]DISTRITOS A NIVEL NACIONAL'!$A$1:$IV$65536,7,0)</f>
        <v>DIRECTO</v>
      </c>
      <c r="E86" s="126" t="s">
        <v>442</v>
      </c>
      <c r="F86" s="163" t="s">
        <v>18</v>
      </c>
      <c r="G86" s="126" t="s">
        <v>473</v>
      </c>
      <c r="H86" s="132" t="s">
        <v>472</v>
      </c>
      <c r="I86" s="163" t="s">
        <v>145</v>
      </c>
      <c r="J86" s="168">
        <v>223</v>
      </c>
      <c r="K86" s="168"/>
      <c r="L86" s="168"/>
      <c r="M86" s="163"/>
      <c r="N86" s="163">
        <v>1</v>
      </c>
      <c r="O86" s="181">
        <v>44.23874</v>
      </c>
    </row>
    <row r="87" spans="1:15" ht="46.8" x14ac:dyDescent="0.3">
      <c r="A87" s="162" t="s">
        <v>307</v>
      </c>
      <c r="B87" s="126" t="str">
        <f>+VLOOKUP(A87,'[1]DISTRITOS A NIVEL NACIONAL'!$A$1:$IV$65536,5,0)</f>
        <v>CALLE 20 ENTE AV 25 Y 26</v>
      </c>
      <c r="C87" s="162">
        <f>+VLOOKUP(A87,'[1]DISTRITOS A NIVEL NACIONAL'!$A$1:$IV$65536,6,0)</f>
        <v>52625394</v>
      </c>
      <c r="D87" s="162" t="str">
        <f>+VLOOKUP(A87,'[1]DISTRITOS A NIVEL NACIONAL'!$A$1:$IV$65536,7,0)</f>
        <v>DIRECTO</v>
      </c>
      <c r="E87" s="126" t="s">
        <v>442</v>
      </c>
      <c r="F87" s="163" t="s">
        <v>18</v>
      </c>
      <c r="G87" s="126" t="s">
        <v>475</v>
      </c>
      <c r="H87" s="132" t="s">
        <v>474</v>
      </c>
      <c r="I87" s="163" t="s">
        <v>145</v>
      </c>
      <c r="J87" s="168">
        <v>258</v>
      </c>
      <c r="K87" s="168"/>
      <c r="L87" s="168"/>
      <c r="M87" s="163">
        <v>1</v>
      </c>
      <c r="N87" s="163">
        <v>1</v>
      </c>
      <c r="O87" s="181">
        <v>51.182040000000001</v>
      </c>
    </row>
    <row r="88" spans="1:15" ht="46.8" x14ac:dyDescent="0.3">
      <c r="A88" s="162" t="s">
        <v>307</v>
      </c>
      <c r="B88" s="126" t="str">
        <f>+VLOOKUP(A88,'[1]DISTRITOS A NIVEL NACIONAL'!$A$1:$IV$65536,5,0)</f>
        <v>CALLE 20 ENTE AV 25 Y 26</v>
      </c>
      <c r="C88" s="162">
        <f>+VLOOKUP(A88,'[1]DISTRITOS A NIVEL NACIONAL'!$A$1:$IV$65536,6,0)</f>
        <v>52625394</v>
      </c>
      <c r="D88" s="162" t="str">
        <f>+VLOOKUP(A88,'[1]DISTRITOS A NIVEL NACIONAL'!$A$1:$IV$65536,7,0)</f>
        <v>DIRECTO</v>
      </c>
      <c r="E88" s="126" t="s">
        <v>442</v>
      </c>
      <c r="F88" s="163" t="s">
        <v>18</v>
      </c>
      <c r="G88" s="126" t="s">
        <v>477</v>
      </c>
      <c r="H88" s="132" t="s">
        <v>476</v>
      </c>
      <c r="I88" s="163" t="s">
        <v>145</v>
      </c>
      <c r="J88" s="168">
        <v>136</v>
      </c>
      <c r="K88" s="168"/>
      <c r="L88" s="168"/>
      <c r="M88" s="163">
        <v>1</v>
      </c>
      <c r="N88" s="163">
        <v>1</v>
      </c>
      <c r="O88" s="181">
        <v>26.979679999999998</v>
      </c>
    </row>
    <row r="89" spans="1:15" ht="70.2" x14ac:dyDescent="0.3">
      <c r="A89" s="162" t="s">
        <v>307</v>
      </c>
      <c r="B89" s="126" t="str">
        <f>+VLOOKUP(A89,'[1]DISTRITOS A NIVEL NACIONAL'!$A$1:$IV$65536,5,0)</f>
        <v>CALLE 20 ENTE AV 25 Y 26</v>
      </c>
      <c r="C89" s="162">
        <f>+VLOOKUP(A89,'[1]DISTRITOS A NIVEL NACIONAL'!$A$1:$IV$65536,6,0)</f>
        <v>52625394</v>
      </c>
      <c r="D89" s="162" t="str">
        <f>+VLOOKUP(A89,'[1]DISTRITOS A NIVEL NACIONAL'!$A$1:$IV$65536,7,0)</f>
        <v>DIRECTO</v>
      </c>
      <c r="E89" s="126" t="s">
        <v>309</v>
      </c>
      <c r="F89" s="163" t="s">
        <v>18</v>
      </c>
      <c r="G89" s="126" t="s">
        <v>479</v>
      </c>
      <c r="H89" s="132" t="s">
        <v>478</v>
      </c>
      <c r="I89" s="163" t="s">
        <v>145</v>
      </c>
      <c r="J89" s="168">
        <v>450</v>
      </c>
      <c r="K89" s="168">
        <v>1</v>
      </c>
      <c r="L89" s="168"/>
      <c r="M89" s="163"/>
      <c r="N89" s="163">
        <v>1</v>
      </c>
      <c r="O89" s="181">
        <v>89.271000000000001</v>
      </c>
    </row>
    <row r="90" spans="1:15" ht="70.2" x14ac:dyDescent="0.3">
      <c r="A90" s="162" t="s">
        <v>307</v>
      </c>
      <c r="B90" s="126" t="str">
        <f>+VLOOKUP(A90,'[1]DISTRITOS A NIVEL NACIONAL'!$A$1:$IV$65536,5,0)</f>
        <v>CALLE 20 ENTE AV 25 Y 26</v>
      </c>
      <c r="C90" s="162">
        <f>+VLOOKUP(A90,'[1]DISTRITOS A NIVEL NACIONAL'!$A$1:$IV$65536,6,0)</f>
        <v>52625394</v>
      </c>
      <c r="D90" s="162" t="str">
        <f>+VLOOKUP(A90,'[1]DISTRITOS A NIVEL NACIONAL'!$A$1:$IV$65536,7,0)</f>
        <v>DIRECTO</v>
      </c>
      <c r="E90" s="126" t="s">
        <v>309</v>
      </c>
      <c r="F90" s="163" t="s">
        <v>18</v>
      </c>
      <c r="G90" s="126" t="s">
        <v>481</v>
      </c>
      <c r="H90" s="132" t="s">
        <v>480</v>
      </c>
      <c r="I90" s="163" t="s">
        <v>145</v>
      </c>
      <c r="J90" s="168">
        <v>256</v>
      </c>
      <c r="K90" s="168"/>
      <c r="L90" s="168"/>
      <c r="M90" s="163"/>
      <c r="N90" s="163">
        <v>1</v>
      </c>
      <c r="O90" s="181">
        <v>50.78528</v>
      </c>
    </row>
    <row r="91" spans="1:15" ht="46.8" x14ac:dyDescent="0.3">
      <c r="A91" s="162" t="s">
        <v>307</v>
      </c>
      <c r="B91" s="126" t="str">
        <f>+VLOOKUP(A91,'[1]DISTRITOS A NIVEL NACIONAL'!$A$1:$IV$65536,5,0)</f>
        <v>CALLE 20 ENTE AV 25 Y 26</v>
      </c>
      <c r="C91" s="162">
        <f>+VLOOKUP(A91,'[1]DISTRITOS A NIVEL NACIONAL'!$A$1:$IV$65536,6,0)</f>
        <v>52625394</v>
      </c>
      <c r="D91" s="162" t="str">
        <f>+VLOOKUP(A91,'[1]DISTRITOS A NIVEL NACIONAL'!$A$1:$IV$65536,7,0)</f>
        <v>DIRECTO</v>
      </c>
      <c r="E91" s="126" t="s">
        <v>309</v>
      </c>
      <c r="F91" s="163" t="s">
        <v>18</v>
      </c>
      <c r="G91" s="126" t="s">
        <v>483</v>
      </c>
      <c r="H91" s="132" t="s">
        <v>482</v>
      </c>
      <c r="I91" s="163" t="s">
        <v>145</v>
      </c>
      <c r="J91" s="168">
        <v>134</v>
      </c>
      <c r="K91" s="168"/>
      <c r="L91" s="168"/>
      <c r="M91" s="163"/>
      <c r="N91" s="163">
        <v>1</v>
      </c>
      <c r="O91" s="181">
        <v>26.582919999999998</v>
      </c>
    </row>
    <row r="92" spans="1:15" ht="46.8" x14ac:dyDescent="0.3">
      <c r="A92" s="162" t="s">
        <v>307</v>
      </c>
      <c r="B92" s="126" t="str">
        <f>+VLOOKUP(A92,'[1]DISTRITOS A NIVEL NACIONAL'!$A$1:$IV$65536,5,0)</f>
        <v>CALLE 20 ENTE AV 25 Y 26</v>
      </c>
      <c r="C92" s="162">
        <f>+VLOOKUP(A92,'[1]DISTRITOS A NIVEL NACIONAL'!$A$1:$IV$65536,6,0)</f>
        <v>52625394</v>
      </c>
      <c r="D92" s="162" t="str">
        <f>+VLOOKUP(A92,'[1]DISTRITOS A NIVEL NACIONAL'!$A$1:$IV$65536,7,0)</f>
        <v>DIRECTO</v>
      </c>
      <c r="E92" s="126" t="s">
        <v>309</v>
      </c>
      <c r="F92" s="163" t="s">
        <v>18</v>
      </c>
      <c r="G92" s="126" t="s">
        <v>485</v>
      </c>
      <c r="H92" s="132" t="s">
        <v>484</v>
      </c>
      <c r="I92" s="163" t="s">
        <v>145</v>
      </c>
      <c r="J92" s="168">
        <v>335</v>
      </c>
      <c r="K92" s="168"/>
      <c r="L92" s="168"/>
      <c r="M92" s="163"/>
      <c r="N92" s="163">
        <v>1</v>
      </c>
      <c r="O92" s="181">
        <v>66.457300000000004</v>
      </c>
    </row>
    <row r="93" spans="1:15" ht="117" x14ac:dyDescent="0.3">
      <c r="A93" s="162" t="s">
        <v>307</v>
      </c>
      <c r="B93" s="126" t="str">
        <f>+VLOOKUP(A93,'[1]DISTRITOS A NIVEL NACIONAL'!$A$1:$IV$65536,5,0)</f>
        <v>CALLE 20 ENTE AV 25 Y 26</v>
      </c>
      <c r="C93" s="162">
        <f>+VLOOKUP(A93,'[1]DISTRITOS A NIVEL NACIONAL'!$A$1:$IV$65536,6,0)</f>
        <v>52625394</v>
      </c>
      <c r="D93" s="162" t="str">
        <f>+VLOOKUP(A93,'[1]DISTRITOS A NIVEL NACIONAL'!$A$1:$IV$65536,7,0)</f>
        <v>DIRECTO</v>
      </c>
      <c r="E93" s="126" t="s">
        <v>309</v>
      </c>
      <c r="F93" s="163" t="s">
        <v>18</v>
      </c>
      <c r="G93" s="126" t="s">
        <v>487</v>
      </c>
      <c r="H93" s="132" t="s">
        <v>486</v>
      </c>
      <c r="I93" s="163" t="s">
        <v>145</v>
      </c>
      <c r="J93" s="168">
        <v>167</v>
      </c>
      <c r="K93" s="168">
        <v>1</v>
      </c>
      <c r="L93" s="168"/>
      <c r="M93" s="163"/>
      <c r="N93" s="163">
        <v>1</v>
      </c>
      <c r="O93" s="181">
        <v>33.129460000000002</v>
      </c>
    </row>
    <row r="94" spans="1:15" ht="46.8" x14ac:dyDescent="0.3">
      <c r="A94" s="162" t="s">
        <v>307</v>
      </c>
      <c r="B94" s="126" t="str">
        <f>+VLOOKUP(A94,'[1]DISTRITOS A NIVEL NACIONAL'!$A$1:$IV$65536,5,0)</f>
        <v>CALLE 20 ENTE AV 25 Y 26</v>
      </c>
      <c r="C94" s="162">
        <f>+VLOOKUP(A94,'[1]DISTRITOS A NIVEL NACIONAL'!$A$1:$IV$65536,6,0)</f>
        <v>52625394</v>
      </c>
      <c r="D94" s="162" t="str">
        <f>+VLOOKUP(A94,'[1]DISTRITOS A NIVEL NACIONAL'!$A$1:$IV$65536,7,0)</f>
        <v>DIRECTO</v>
      </c>
      <c r="E94" s="126" t="s">
        <v>309</v>
      </c>
      <c r="F94" s="163" t="s">
        <v>18</v>
      </c>
      <c r="G94" s="126" t="s">
        <v>489</v>
      </c>
      <c r="H94" s="132" t="s">
        <v>488</v>
      </c>
      <c r="I94" s="163" t="s">
        <v>145</v>
      </c>
      <c r="J94" s="168">
        <v>314</v>
      </c>
      <c r="K94" s="168"/>
      <c r="L94" s="168">
        <v>1</v>
      </c>
      <c r="M94" s="163"/>
      <c r="N94" s="163">
        <v>1</v>
      </c>
      <c r="O94" s="181">
        <v>62.291319999999999</v>
      </c>
    </row>
    <row r="95" spans="1:15" ht="46.8" x14ac:dyDescent="0.3">
      <c r="A95" s="162" t="s">
        <v>307</v>
      </c>
      <c r="B95" s="126" t="str">
        <f>+VLOOKUP(A95,'[1]DISTRITOS A NIVEL NACIONAL'!$A$1:$IV$65536,5,0)</f>
        <v>CALLE 20 ENTE AV 25 Y 26</v>
      </c>
      <c r="C95" s="162">
        <f>+VLOOKUP(A95,'[1]DISTRITOS A NIVEL NACIONAL'!$A$1:$IV$65536,6,0)</f>
        <v>52625394</v>
      </c>
      <c r="D95" s="162" t="str">
        <f>+VLOOKUP(A95,'[1]DISTRITOS A NIVEL NACIONAL'!$A$1:$IV$65536,7,0)</f>
        <v>DIRECTO</v>
      </c>
      <c r="E95" s="126" t="s">
        <v>309</v>
      </c>
      <c r="F95" s="163" t="s">
        <v>18</v>
      </c>
      <c r="G95" s="126" t="s">
        <v>491</v>
      </c>
      <c r="H95" s="132" t="s">
        <v>490</v>
      </c>
      <c r="I95" s="163" t="s">
        <v>145</v>
      </c>
      <c r="J95" s="168">
        <v>183</v>
      </c>
      <c r="K95" s="168"/>
      <c r="L95" s="168">
        <v>1</v>
      </c>
      <c r="M95" s="163"/>
      <c r="N95" s="163">
        <v>1</v>
      </c>
      <c r="O95" s="181">
        <v>36.303540000000005</v>
      </c>
    </row>
    <row r="96" spans="1:15" ht="46.8" x14ac:dyDescent="0.3">
      <c r="A96" s="162" t="s">
        <v>307</v>
      </c>
      <c r="B96" s="126" t="str">
        <f>+VLOOKUP(A96,'[1]DISTRITOS A NIVEL NACIONAL'!$A$1:$IV$65536,5,0)</f>
        <v>CALLE 20 ENTE AV 25 Y 26</v>
      </c>
      <c r="C96" s="162">
        <f>+VLOOKUP(A96,'[1]DISTRITOS A NIVEL NACIONAL'!$A$1:$IV$65536,6,0)</f>
        <v>52625394</v>
      </c>
      <c r="D96" s="162" t="str">
        <f>+VLOOKUP(A96,'[1]DISTRITOS A NIVEL NACIONAL'!$A$1:$IV$65536,7,0)</f>
        <v>DIRECTO</v>
      </c>
      <c r="E96" s="126" t="s">
        <v>309</v>
      </c>
      <c r="F96" s="163" t="s">
        <v>18</v>
      </c>
      <c r="G96" s="126" t="s">
        <v>493</v>
      </c>
      <c r="H96" s="132" t="s">
        <v>492</v>
      </c>
      <c r="I96" s="163" t="s">
        <v>145</v>
      </c>
      <c r="J96" s="168">
        <v>145</v>
      </c>
      <c r="K96" s="168"/>
      <c r="L96" s="168"/>
      <c r="M96" s="163">
        <v>1</v>
      </c>
      <c r="N96" s="163">
        <v>1</v>
      </c>
      <c r="O96" s="182">
        <v>28.765099999999997</v>
      </c>
    </row>
    <row r="97" spans="1:15" ht="46.8" x14ac:dyDescent="0.3">
      <c r="A97" s="162" t="s">
        <v>307</v>
      </c>
      <c r="B97" s="126" t="str">
        <f>+VLOOKUP(A97,'[1]DISTRITOS A NIVEL NACIONAL'!$A$1:$IV$65536,5,0)</f>
        <v>CALLE 20 ENTE AV 25 Y 26</v>
      </c>
      <c r="C97" s="162">
        <f>+VLOOKUP(A97,'[1]DISTRITOS A NIVEL NACIONAL'!$A$1:$IV$65536,6,0)</f>
        <v>52625394</v>
      </c>
      <c r="D97" s="162" t="str">
        <f>+VLOOKUP(A97,'[1]DISTRITOS A NIVEL NACIONAL'!$A$1:$IV$65536,7,0)</f>
        <v>DIRECTO</v>
      </c>
      <c r="E97" s="126" t="s">
        <v>442</v>
      </c>
      <c r="F97" s="163" t="s">
        <v>18</v>
      </c>
      <c r="G97" s="126" t="s">
        <v>495</v>
      </c>
      <c r="H97" s="132" t="s">
        <v>494</v>
      </c>
      <c r="I97" s="163" t="s">
        <v>145</v>
      </c>
      <c r="J97" s="168">
        <v>160</v>
      </c>
      <c r="K97" s="168">
        <v>1</v>
      </c>
      <c r="L97" s="168"/>
      <c r="M97" s="163"/>
      <c r="N97" s="163">
        <v>1</v>
      </c>
      <c r="O97" s="181">
        <v>31.740799999999997</v>
      </c>
    </row>
    <row r="98" spans="1:15" ht="46.8" x14ac:dyDescent="0.3">
      <c r="A98" s="162" t="s">
        <v>307</v>
      </c>
      <c r="B98" s="126" t="str">
        <f>+VLOOKUP(A98,'[1]DISTRITOS A NIVEL NACIONAL'!$A$1:$IV$65536,5,0)</f>
        <v>CALLE 20 ENTE AV 25 Y 26</v>
      </c>
      <c r="C98" s="162">
        <f>+VLOOKUP(A98,'[1]DISTRITOS A NIVEL NACIONAL'!$A$1:$IV$65536,6,0)</f>
        <v>52625394</v>
      </c>
      <c r="D98" s="162" t="str">
        <f>+VLOOKUP(A98,'[1]DISTRITOS A NIVEL NACIONAL'!$A$1:$IV$65536,7,0)</f>
        <v>DIRECTO</v>
      </c>
      <c r="E98" s="126" t="s">
        <v>442</v>
      </c>
      <c r="F98" s="163" t="s">
        <v>18</v>
      </c>
      <c r="G98" s="126" t="s">
        <v>496</v>
      </c>
      <c r="H98" s="132" t="s">
        <v>156</v>
      </c>
      <c r="I98" s="163" t="s">
        <v>145</v>
      </c>
      <c r="J98" s="168">
        <v>295</v>
      </c>
      <c r="K98" s="168">
        <v>1</v>
      </c>
      <c r="L98" s="168"/>
      <c r="M98" s="163"/>
      <c r="N98" s="163">
        <v>1</v>
      </c>
      <c r="O98" s="181">
        <v>58.522100000000002</v>
      </c>
    </row>
    <row r="99" spans="1:15" ht="46.8" x14ac:dyDescent="0.3">
      <c r="A99" s="162" t="s">
        <v>307</v>
      </c>
      <c r="B99" s="126" t="str">
        <f>+VLOOKUP(A99,'[1]DISTRITOS A NIVEL NACIONAL'!$A$1:$IV$65536,5,0)</f>
        <v>CALLE 20 ENTE AV 25 Y 26</v>
      </c>
      <c r="C99" s="162">
        <f>+VLOOKUP(A99,'[1]DISTRITOS A NIVEL NACIONAL'!$A$1:$IV$65536,6,0)</f>
        <v>52625394</v>
      </c>
      <c r="D99" s="162" t="str">
        <f>+VLOOKUP(A99,'[1]DISTRITOS A NIVEL NACIONAL'!$A$1:$IV$65536,7,0)</f>
        <v>DIRECTO</v>
      </c>
      <c r="E99" s="126" t="s">
        <v>442</v>
      </c>
      <c r="F99" s="163" t="s">
        <v>18</v>
      </c>
      <c r="G99" s="126" t="s">
        <v>498</v>
      </c>
      <c r="H99" s="132" t="s">
        <v>497</v>
      </c>
      <c r="I99" s="163" t="s">
        <v>145</v>
      </c>
      <c r="J99" s="168">
        <v>180</v>
      </c>
      <c r="K99" s="168"/>
      <c r="L99" s="168"/>
      <c r="M99" s="163"/>
      <c r="N99" s="163">
        <v>1</v>
      </c>
      <c r="O99" s="182">
        <v>35.708400000000005</v>
      </c>
    </row>
    <row r="100" spans="1:15" ht="46.8" x14ac:dyDescent="0.3">
      <c r="A100" s="162" t="s">
        <v>307</v>
      </c>
      <c r="B100" s="126" t="str">
        <f>+VLOOKUP(A100,'[1]DISTRITOS A NIVEL NACIONAL'!$A$1:$IV$65536,5,0)</f>
        <v>CALLE 20 ENTE AV 25 Y 26</v>
      </c>
      <c r="C100" s="162">
        <f>+VLOOKUP(A100,'[1]DISTRITOS A NIVEL NACIONAL'!$A$1:$IV$65536,6,0)</f>
        <v>52625394</v>
      </c>
      <c r="D100" s="162" t="str">
        <f>+VLOOKUP(A100,'[1]DISTRITOS A NIVEL NACIONAL'!$A$1:$IV$65536,7,0)</f>
        <v>DIRECTO</v>
      </c>
      <c r="E100" s="126" t="s">
        <v>442</v>
      </c>
      <c r="F100" s="163" t="s">
        <v>18</v>
      </c>
      <c r="G100" s="126" t="s">
        <v>500</v>
      </c>
      <c r="H100" s="132" t="s">
        <v>499</v>
      </c>
      <c r="I100" s="163" t="s">
        <v>145</v>
      </c>
      <c r="J100" s="168">
        <v>217</v>
      </c>
      <c r="K100" s="168">
        <v>1</v>
      </c>
      <c r="L100" s="168"/>
      <c r="M100" s="163"/>
      <c r="N100" s="163">
        <v>1</v>
      </c>
      <c r="O100" s="181">
        <v>43.048460000000006</v>
      </c>
    </row>
    <row r="101" spans="1:15" ht="46.8" x14ac:dyDescent="0.3">
      <c r="A101" s="162" t="s">
        <v>307</v>
      </c>
      <c r="B101" s="126" t="str">
        <f>+VLOOKUP(A101,'[1]DISTRITOS A NIVEL NACIONAL'!$A$1:$IV$65536,5,0)</f>
        <v>CALLE 20 ENTE AV 25 Y 26</v>
      </c>
      <c r="C101" s="162">
        <f>+VLOOKUP(A101,'[1]DISTRITOS A NIVEL NACIONAL'!$A$1:$IV$65536,6,0)</f>
        <v>52625394</v>
      </c>
      <c r="D101" s="162" t="str">
        <f>+VLOOKUP(A101,'[1]DISTRITOS A NIVEL NACIONAL'!$A$1:$IV$65536,7,0)</f>
        <v>DIRECTO</v>
      </c>
      <c r="E101" s="126" t="s">
        <v>442</v>
      </c>
      <c r="F101" s="163" t="s">
        <v>18</v>
      </c>
      <c r="G101" s="126" t="s">
        <v>502</v>
      </c>
      <c r="H101" s="132" t="s">
        <v>501</v>
      </c>
      <c r="I101" s="163" t="s">
        <v>145</v>
      </c>
      <c r="J101" s="168">
        <v>235</v>
      </c>
      <c r="K101" s="168">
        <v>1</v>
      </c>
      <c r="L101" s="168"/>
      <c r="M101" s="163"/>
      <c r="N101" s="163">
        <v>1</v>
      </c>
      <c r="O101" s="181">
        <v>46.619300000000003</v>
      </c>
    </row>
    <row r="102" spans="1:15" ht="46.8" x14ac:dyDescent="0.3">
      <c r="A102" s="162" t="s">
        <v>307</v>
      </c>
      <c r="B102" s="126" t="str">
        <f>+VLOOKUP(A102,'[1]DISTRITOS A NIVEL NACIONAL'!$A$1:$IV$65536,5,0)</f>
        <v>CALLE 20 ENTE AV 25 Y 26</v>
      </c>
      <c r="C102" s="162">
        <f>+VLOOKUP(A102,'[1]DISTRITOS A NIVEL NACIONAL'!$A$1:$IV$65536,6,0)</f>
        <v>52625394</v>
      </c>
      <c r="D102" s="162" t="str">
        <f>+VLOOKUP(A102,'[1]DISTRITOS A NIVEL NACIONAL'!$A$1:$IV$65536,7,0)</f>
        <v>DIRECTO</v>
      </c>
      <c r="E102" s="126" t="s">
        <v>309</v>
      </c>
      <c r="F102" s="163" t="s">
        <v>18</v>
      </c>
      <c r="G102" s="126" t="s">
        <v>504</v>
      </c>
      <c r="H102" s="132" t="s">
        <v>503</v>
      </c>
      <c r="I102" s="163" t="s">
        <v>145</v>
      </c>
      <c r="J102" s="168">
        <v>190</v>
      </c>
      <c r="K102" s="168"/>
      <c r="L102" s="168"/>
      <c r="M102" s="163"/>
      <c r="N102" s="163">
        <v>1</v>
      </c>
      <c r="O102" s="182">
        <v>37.6922</v>
      </c>
    </row>
    <row r="103" spans="1:15" ht="46.8" x14ac:dyDescent="0.3">
      <c r="A103" s="162" t="s">
        <v>307</v>
      </c>
      <c r="B103" s="126" t="str">
        <f>+VLOOKUP(A103,'[1]DISTRITOS A NIVEL NACIONAL'!$A$1:$IV$65536,5,0)</f>
        <v>CALLE 20 ENTE AV 25 Y 26</v>
      </c>
      <c r="C103" s="162">
        <f>+VLOOKUP(A103,'[1]DISTRITOS A NIVEL NACIONAL'!$A$1:$IV$65536,6,0)</f>
        <v>52625394</v>
      </c>
      <c r="D103" s="162" t="str">
        <f>+VLOOKUP(A103,'[1]DISTRITOS A NIVEL NACIONAL'!$A$1:$IV$65536,7,0)</f>
        <v>DIRECTO</v>
      </c>
      <c r="E103" s="126" t="s">
        <v>442</v>
      </c>
      <c r="F103" s="163" t="s">
        <v>18</v>
      </c>
      <c r="G103" s="126" t="s">
        <v>506</v>
      </c>
      <c r="H103" s="132" t="s">
        <v>505</v>
      </c>
      <c r="I103" s="163" t="s">
        <v>145</v>
      </c>
      <c r="J103" s="168">
        <v>270</v>
      </c>
      <c r="K103" s="168"/>
      <c r="L103" s="168"/>
      <c r="M103" s="163">
        <v>1</v>
      </c>
      <c r="N103" s="163">
        <v>1</v>
      </c>
      <c r="O103" s="181">
        <v>53.562600000000003</v>
      </c>
    </row>
    <row r="104" spans="1:15" ht="46.8" x14ac:dyDescent="0.3">
      <c r="A104" s="162" t="s">
        <v>307</v>
      </c>
      <c r="B104" s="126" t="str">
        <f>+VLOOKUP(A104,'[1]DISTRITOS A NIVEL NACIONAL'!$A$1:$IV$65536,5,0)</f>
        <v>CALLE 20 ENTE AV 25 Y 26</v>
      </c>
      <c r="C104" s="162">
        <f>+VLOOKUP(A104,'[1]DISTRITOS A NIVEL NACIONAL'!$A$1:$IV$65536,6,0)</f>
        <v>52625394</v>
      </c>
      <c r="D104" s="162" t="str">
        <f>+VLOOKUP(A104,'[1]DISTRITOS A NIVEL NACIONAL'!$A$1:$IV$65536,7,0)</f>
        <v>DIRECTO</v>
      </c>
      <c r="E104" s="126" t="s">
        <v>442</v>
      </c>
      <c r="F104" s="163" t="s">
        <v>18</v>
      </c>
      <c r="G104" s="126" t="s">
        <v>508</v>
      </c>
      <c r="H104" s="132" t="s">
        <v>507</v>
      </c>
      <c r="I104" s="163" t="s">
        <v>145</v>
      </c>
      <c r="J104" s="168">
        <v>260</v>
      </c>
      <c r="K104" s="168"/>
      <c r="L104" s="168">
        <v>1</v>
      </c>
      <c r="M104" s="163"/>
      <c r="N104" s="163">
        <v>1</v>
      </c>
      <c r="O104" s="181">
        <v>51.578800000000001</v>
      </c>
    </row>
    <row r="105" spans="1:15" ht="46.8" x14ac:dyDescent="0.3">
      <c r="A105" s="162" t="s">
        <v>307</v>
      </c>
      <c r="B105" s="126" t="str">
        <f>+VLOOKUP(A105,'[1]DISTRITOS A NIVEL NACIONAL'!$A$1:$IV$65536,5,0)</f>
        <v>CALLE 20 ENTE AV 25 Y 26</v>
      </c>
      <c r="C105" s="162">
        <f>+VLOOKUP(A105,'[1]DISTRITOS A NIVEL NACIONAL'!$A$1:$IV$65536,6,0)</f>
        <v>52625394</v>
      </c>
      <c r="D105" s="162" t="str">
        <f>+VLOOKUP(A105,'[1]DISTRITOS A NIVEL NACIONAL'!$A$1:$IV$65536,7,0)</f>
        <v>DIRECTO</v>
      </c>
      <c r="E105" s="126" t="s">
        <v>309</v>
      </c>
      <c r="F105" s="163" t="s">
        <v>18</v>
      </c>
      <c r="G105" s="126" t="s">
        <v>510</v>
      </c>
      <c r="H105" s="132" t="s">
        <v>509</v>
      </c>
      <c r="I105" s="163" t="s">
        <v>145</v>
      </c>
      <c r="J105" s="168">
        <v>722</v>
      </c>
      <c r="K105" s="168"/>
      <c r="L105" s="168"/>
      <c r="M105" s="163">
        <v>1</v>
      </c>
      <c r="N105" s="163">
        <v>1</v>
      </c>
      <c r="O105" s="181">
        <v>143.23035999999999</v>
      </c>
    </row>
    <row r="106" spans="1:15" ht="46.8" x14ac:dyDescent="0.3">
      <c r="A106" s="162" t="s">
        <v>307</v>
      </c>
      <c r="B106" s="126" t="str">
        <f>+VLOOKUP(A106,'[1]DISTRITOS A NIVEL NACIONAL'!$A$1:$IV$65536,5,0)</f>
        <v>CALLE 20 ENTE AV 25 Y 26</v>
      </c>
      <c r="C106" s="162">
        <f>+VLOOKUP(A106,'[1]DISTRITOS A NIVEL NACIONAL'!$A$1:$IV$65536,6,0)</f>
        <v>52625394</v>
      </c>
      <c r="D106" s="162" t="str">
        <f>+VLOOKUP(A106,'[1]DISTRITOS A NIVEL NACIONAL'!$A$1:$IV$65536,7,0)</f>
        <v>DIRECTO</v>
      </c>
      <c r="E106" s="126" t="s">
        <v>309</v>
      </c>
      <c r="F106" s="163" t="s">
        <v>18</v>
      </c>
      <c r="G106" s="126" t="s">
        <v>512</v>
      </c>
      <c r="H106" s="132" t="s">
        <v>511</v>
      </c>
      <c r="I106" s="163" t="s">
        <v>145</v>
      </c>
      <c r="J106" s="168">
        <v>2660</v>
      </c>
      <c r="K106" s="168"/>
      <c r="L106" s="168">
        <v>1</v>
      </c>
      <c r="M106" s="163"/>
      <c r="N106" s="163">
        <v>1</v>
      </c>
      <c r="O106" s="182">
        <v>527.69079999999997</v>
      </c>
    </row>
    <row r="107" spans="1:15" ht="46.8" x14ac:dyDescent="0.3">
      <c r="A107" s="162" t="s">
        <v>307</v>
      </c>
      <c r="B107" s="126" t="str">
        <f>+VLOOKUP(A107,'[1]DISTRITOS A NIVEL NACIONAL'!$A$1:$IV$65536,5,0)</f>
        <v>CALLE 20 ENTE AV 25 Y 26</v>
      </c>
      <c r="C107" s="162">
        <f>+VLOOKUP(A107,'[1]DISTRITOS A NIVEL NACIONAL'!$A$1:$IV$65536,6,0)</f>
        <v>52625394</v>
      </c>
      <c r="D107" s="162" t="str">
        <f>+VLOOKUP(A107,'[1]DISTRITOS A NIVEL NACIONAL'!$A$1:$IV$65536,7,0)</f>
        <v>DIRECTO</v>
      </c>
      <c r="E107" s="126" t="s">
        <v>309</v>
      </c>
      <c r="F107" s="163" t="s">
        <v>18</v>
      </c>
      <c r="G107" s="126" t="s">
        <v>514</v>
      </c>
      <c r="H107" s="132" t="s">
        <v>513</v>
      </c>
      <c r="I107" s="163" t="s">
        <v>145</v>
      </c>
      <c r="J107" s="168">
        <v>272</v>
      </c>
      <c r="K107" s="168">
        <v>1</v>
      </c>
      <c r="L107" s="168"/>
      <c r="M107" s="163"/>
      <c r="N107" s="163">
        <v>1</v>
      </c>
      <c r="O107" s="181">
        <v>53.959359999999997</v>
      </c>
    </row>
    <row r="108" spans="1:15" ht="46.8" x14ac:dyDescent="0.3">
      <c r="A108" s="162" t="s">
        <v>307</v>
      </c>
      <c r="B108" s="126" t="str">
        <f>+VLOOKUP(A108,'[1]DISTRITOS A NIVEL NACIONAL'!$A$1:$IV$65536,5,0)</f>
        <v>CALLE 20 ENTE AV 25 Y 26</v>
      </c>
      <c r="C108" s="162">
        <f>+VLOOKUP(A108,'[1]DISTRITOS A NIVEL NACIONAL'!$A$1:$IV$65536,6,0)</f>
        <v>52625394</v>
      </c>
      <c r="D108" s="162" t="str">
        <f>+VLOOKUP(A108,'[1]DISTRITOS A NIVEL NACIONAL'!$A$1:$IV$65536,7,0)</f>
        <v>DIRECTO</v>
      </c>
      <c r="E108" s="126" t="s">
        <v>442</v>
      </c>
      <c r="F108" s="163" t="s">
        <v>18</v>
      </c>
      <c r="G108" s="126" t="s">
        <v>516</v>
      </c>
      <c r="H108" s="132" t="s">
        <v>515</v>
      </c>
      <c r="I108" s="163" t="s">
        <v>145</v>
      </c>
      <c r="J108" s="168">
        <v>390</v>
      </c>
      <c r="K108" s="168">
        <v>1</v>
      </c>
      <c r="L108" s="168"/>
      <c r="M108" s="163"/>
      <c r="N108" s="163">
        <v>1</v>
      </c>
      <c r="O108" s="182">
        <v>77.368200000000002</v>
      </c>
    </row>
    <row r="109" spans="1:15" ht="46.8" x14ac:dyDescent="0.3">
      <c r="A109" s="162" t="s">
        <v>307</v>
      </c>
      <c r="B109" s="126" t="str">
        <f>+VLOOKUP(A109,'[1]DISTRITOS A NIVEL NACIONAL'!$A$1:$IV$65536,5,0)</f>
        <v>CALLE 20 ENTE AV 25 Y 26</v>
      </c>
      <c r="C109" s="162">
        <f>+VLOOKUP(A109,'[1]DISTRITOS A NIVEL NACIONAL'!$A$1:$IV$65536,6,0)</f>
        <v>52625394</v>
      </c>
      <c r="D109" s="162" t="str">
        <f>+VLOOKUP(A109,'[1]DISTRITOS A NIVEL NACIONAL'!$A$1:$IV$65536,7,0)</f>
        <v>DIRECTO</v>
      </c>
      <c r="E109" s="126" t="s">
        <v>442</v>
      </c>
      <c r="F109" s="163" t="s">
        <v>18</v>
      </c>
      <c r="G109" s="126" t="s">
        <v>518</v>
      </c>
      <c r="H109" s="132" t="s">
        <v>517</v>
      </c>
      <c r="I109" s="163" t="s">
        <v>145</v>
      </c>
      <c r="J109" s="168">
        <v>217</v>
      </c>
      <c r="K109" s="168">
        <v>1</v>
      </c>
      <c r="L109" s="168"/>
      <c r="M109" s="163"/>
      <c r="N109" s="163">
        <v>1</v>
      </c>
      <c r="O109" s="181">
        <v>43.048460000000006</v>
      </c>
    </row>
    <row r="110" spans="1:15" ht="93.6" x14ac:dyDescent="0.3">
      <c r="A110" s="162" t="s">
        <v>519</v>
      </c>
      <c r="B110" s="126" t="str">
        <f>+VLOOKUP(A110,'[1]DISTRITOS A NIVEL NACIONAL'!$A$1:$IV$65536,5,0)</f>
        <v>CALLE ROCAFUERTE Y GUAYAS</v>
      </c>
      <c r="C110" s="162">
        <f>+VLOOKUP(A110,'[1]DISTRITOS A NIVEL NACIONAL'!$A$1:$IV$65536,6,0)</f>
        <v>52602078</v>
      </c>
      <c r="D110" s="162" t="str">
        <f>+VLOOKUP(A110,'[1]DISTRITOS A NIVEL NACIONAL'!$A$1:$IV$65536,7,0)</f>
        <v>DIRECTO</v>
      </c>
      <c r="E110" s="126" t="s">
        <v>520</v>
      </c>
      <c r="F110" s="163" t="s">
        <v>18</v>
      </c>
      <c r="G110" s="126" t="s">
        <v>522</v>
      </c>
      <c r="H110" s="132" t="s">
        <v>521</v>
      </c>
      <c r="I110" s="163" t="s">
        <v>145</v>
      </c>
      <c r="J110" s="168">
        <v>2264</v>
      </c>
      <c r="K110" s="168"/>
      <c r="L110" s="168">
        <v>1</v>
      </c>
      <c r="M110" s="163"/>
      <c r="N110" s="163">
        <v>1</v>
      </c>
      <c r="O110" s="181">
        <v>449.13231999999999</v>
      </c>
    </row>
    <row r="111" spans="1:15" ht="93.6" x14ac:dyDescent="0.3">
      <c r="A111" s="162" t="s">
        <v>519</v>
      </c>
      <c r="B111" s="126" t="str">
        <f>+VLOOKUP(A111,'[1]DISTRITOS A NIVEL NACIONAL'!$A$1:$IV$65536,5,0)</f>
        <v>CALLE ROCAFUERTE Y GUAYAS</v>
      </c>
      <c r="C111" s="162">
        <f>+VLOOKUP(A111,'[1]DISTRITOS A NIVEL NACIONAL'!$A$1:$IV$65536,6,0)</f>
        <v>52602078</v>
      </c>
      <c r="D111" s="162" t="str">
        <f>+VLOOKUP(A111,'[1]DISTRITOS A NIVEL NACIONAL'!$A$1:$IV$65536,7,0)</f>
        <v>DIRECTO</v>
      </c>
      <c r="E111" s="126" t="s">
        <v>520</v>
      </c>
      <c r="F111" s="163" t="s">
        <v>18</v>
      </c>
      <c r="G111" s="126" t="s">
        <v>520</v>
      </c>
      <c r="H111" s="132" t="s">
        <v>523</v>
      </c>
      <c r="I111" s="163" t="s">
        <v>145</v>
      </c>
      <c r="J111" s="168">
        <v>175</v>
      </c>
      <c r="K111" s="168"/>
      <c r="L111" s="168">
        <v>1</v>
      </c>
      <c r="M111" s="163"/>
      <c r="N111" s="163">
        <v>1</v>
      </c>
      <c r="O111" s="181">
        <v>34.716500000000003</v>
      </c>
    </row>
    <row r="112" spans="1:15" ht="46.8" x14ac:dyDescent="0.3">
      <c r="A112" s="162" t="s">
        <v>519</v>
      </c>
      <c r="B112" s="126" t="str">
        <f>+VLOOKUP(A112,'[1]DISTRITOS A NIVEL NACIONAL'!$A$1:$IV$65536,5,0)</f>
        <v>CALLE ROCAFUERTE Y GUAYAS</v>
      </c>
      <c r="C112" s="162">
        <f>+VLOOKUP(A112,'[1]DISTRITOS A NIVEL NACIONAL'!$A$1:$IV$65536,6,0)</f>
        <v>52602078</v>
      </c>
      <c r="D112" s="162" t="str">
        <f>+VLOOKUP(A112,'[1]DISTRITOS A NIVEL NACIONAL'!$A$1:$IV$65536,7,0)</f>
        <v>DIRECTO</v>
      </c>
      <c r="E112" s="126" t="s">
        <v>520</v>
      </c>
      <c r="F112" s="163" t="s">
        <v>18</v>
      </c>
      <c r="G112" s="126" t="s">
        <v>525</v>
      </c>
      <c r="H112" s="132" t="s">
        <v>524</v>
      </c>
      <c r="I112" s="163" t="s">
        <v>145</v>
      </c>
      <c r="J112" s="168">
        <v>680</v>
      </c>
      <c r="K112" s="168"/>
      <c r="L112" s="168">
        <v>1</v>
      </c>
      <c r="M112" s="163"/>
      <c r="N112" s="163">
        <v>1</v>
      </c>
      <c r="O112" s="182">
        <v>134.89840000000001</v>
      </c>
    </row>
    <row r="113" spans="1:15" ht="46.8" x14ac:dyDescent="0.3">
      <c r="A113" s="162" t="s">
        <v>519</v>
      </c>
      <c r="B113" s="126" t="str">
        <f>+VLOOKUP(A113,'[1]DISTRITOS A NIVEL NACIONAL'!$A$1:$IV$65536,5,0)</f>
        <v>CALLE ROCAFUERTE Y GUAYAS</v>
      </c>
      <c r="C113" s="162">
        <f>+VLOOKUP(A113,'[1]DISTRITOS A NIVEL NACIONAL'!$A$1:$IV$65536,6,0)</f>
        <v>52602078</v>
      </c>
      <c r="D113" s="162" t="str">
        <f>+VLOOKUP(A113,'[1]DISTRITOS A NIVEL NACIONAL'!$A$1:$IV$65536,7,0)</f>
        <v>DIRECTO</v>
      </c>
      <c r="E113" s="126" t="s">
        <v>520</v>
      </c>
      <c r="F113" s="163" t="s">
        <v>18</v>
      </c>
      <c r="G113" s="126" t="s">
        <v>527</v>
      </c>
      <c r="H113" s="132" t="s">
        <v>526</v>
      </c>
      <c r="I113" s="163" t="s">
        <v>145</v>
      </c>
      <c r="J113" s="168">
        <v>696</v>
      </c>
      <c r="K113" s="168">
        <v>1</v>
      </c>
      <c r="L113" s="168"/>
      <c r="M113" s="163"/>
      <c r="N113" s="163">
        <v>1</v>
      </c>
      <c r="O113" s="181">
        <v>138.07248000000001</v>
      </c>
    </row>
    <row r="114" spans="1:15" ht="46.8" x14ac:dyDescent="0.3">
      <c r="A114" s="162" t="s">
        <v>519</v>
      </c>
      <c r="B114" s="126" t="str">
        <f>+VLOOKUP(A114,'[1]DISTRITOS A NIVEL NACIONAL'!$A$1:$IV$65536,5,0)</f>
        <v>CALLE ROCAFUERTE Y GUAYAS</v>
      </c>
      <c r="C114" s="162">
        <f>+VLOOKUP(A114,'[1]DISTRITOS A NIVEL NACIONAL'!$A$1:$IV$65536,6,0)</f>
        <v>52602078</v>
      </c>
      <c r="D114" s="162" t="str">
        <f>+VLOOKUP(A114,'[1]DISTRITOS A NIVEL NACIONAL'!$A$1:$IV$65536,7,0)</f>
        <v>DIRECTO</v>
      </c>
      <c r="E114" s="126" t="s">
        <v>520</v>
      </c>
      <c r="F114" s="163" t="s">
        <v>18</v>
      </c>
      <c r="G114" s="126" t="s">
        <v>529</v>
      </c>
      <c r="H114" s="132" t="s">
        <v>528</v>
      </c>
      <c r="I114" s="163" t="s">
        <v>145</v>
      </c>
      <c r="J114" s="168">
        <v>803</v>
      </c>
      <c r="K114" s="168"/>
      <c r="L114" s="168">
        <v>1</v>
      </c>
      <c r="M114" s="163"/>
      <c r="N114" s="163">
        <v>1</v>
      </c>
      <c r="O114" s="181">
        <v>159.29914000000002</v>
      </c>
    </row>
    <row r="115" spans="1:15" ht="93.6" x14ac:dyDescent="0.3">
      <c r="A115" s="162" t="s">
        <v>519</v>
      </c>
      <c r="B115" s="126" t="str">
        <f>+VLOOKUP(A115,'[1]DISTRITOS A NIVEL NACIONAL'!$A$1:$IV$65536,5,0)</f>
        <v>CALLE ROCAFUERTE Y GUAYAS</v>
      </c>
      <c r="C115" s="162">
        <f>+VLOOKUP(A115,'[1]DISTRITOS A NIVEL NACIONAL'!$A$1:$IV$65536,6,0)</f>
        <v>52602078</v>
      </c>
      <c r="D115" s="162" t="str">
        <f>+VLOOKUP(A115,'[1]DISTRITOS A NIVEL NACIONAL'!$A$1:$IV$65536,7,0)</f>
        <v>DIRECTO</v>
      </c>
      <c r="E115" s="126" t="s">
        <v>520</v>
      </c>
      <c r="F115" s="163" t="s">
        <v>18</v>
      </c>
      <c r="G115" s="126" t="s">
        <v>531</v>
      </c>
      <c r="H115" s="132" t="s">
        <v>530</v>
      </c>
      <c r="I115" s="163" t="s">
        <v>14</v>
      </c>
      <c r="J115" s="168">
        <v>173</v>
      </c>
      <c r="K115" s="168">
        <v>1</v>
      </c>
      <c r="L115" s="168"/>
      <c r="M115" s="163"/>
      <c r="N115" s="163">
        <v>1</v>
      </c>
      <c r="O115" s="181">
        <v>24.514100000000003</v>
      </c>
    </row>
    <row r="116" spans="1:15" ht="93.6" x14ac:dyDescent="0.3">
      <c r="A116" s="162" t="s">
        <v>519</v>
      </c>
      <c r="B116" s="126" t="str">
        <f>+VLOOKUP(A116,'[1]DISTRITOS A NIVEL NACIONAL'!$A$1:$IV$65536,5,0)</f>
        <v>CALLE ROCAFUERTE Y GUAYAS</v>
      </c>
      <c r="C116" s="162">
        <f>+VLOOKUP(A116,'[1]DISTRITOS A NIVEL NACIONAL'!$A$1:$IV$65536,6,0)</f>
        <v>52602078</v>
      </c>
      <c r="D116" s="162" t="str">
        <f>+VLOOKUP(A116,'[1]DISTRITOS A NIVEL NACIONAL'!$A$1:$IV$65536,7,0)</f>
        <v>DIRECTO</v>
      </c>
      <c r="E116" s="126" t="s">
        <v>520</v>
      </c>
      <c r="F116" s="163" t="s">
        <v>18</v>
      </c>
      <c r="G116" s="126" t="s">
        <v>533</v>
      </c>
      <c r="H116" s="132" t="s">
        <v>532</v>
      </c>
      <c r="I116" s="163" t="s">
        <v>14</v>
      </c>
      <c r="J116" s="168">
        <v>306</v>
      </c>
      <c r="K116" s="168">
        <v>1</v>
      </c>
      <c r="L116" s="168"/>
      <c r="M116" s="163"/>
      <c r="N116" s="163">
        <v>1</v>
      </c>
      <c r="O116" s="181">
        <v>43.360200000000006</v>
      </c>
    </row>
    <row r="117" spans="1:15" ht="46.8" x14ac:dyDescent="0.3">
      <c r="A117" s="162" t="s">
        <v>519</v>
      </c>
      <c r="B117" s="126" t="str">
        <f>+VLOOKUP(A117,'[1]DISTRITOS A NIVEL NACIONAL'!$A$1:$IV$65536,5,0)</f>
        <v>CALLE ROCAFUERTE Y GUAYAS</v>
      </c>
      <c r="C117" s="162">
        <f>+VLOOKUP(A117,'[1]DISTRITOS A NIVEL NACIONAL'!$A$1:$IV$65536,6,0)</f>
        <v>52602078</v>
      </c>
      <c r="D117" s="162" t="str">
        <f>+VLOOKUP(A117,'[1]DISTRITOS A NIVEL NACIONAL'!$A$1:$IV$65536,7,0)</f>
        <v>DIRECTO</v>
      </c>
      <c r="E117" s="126" t="s">
        <v>520</v>
      </c>
      <c r="F117" s="163" t="s">
        <v>18</v>
      </c>
      <c r="G117" s="126" t="s">
        <v>535</v>
      </c>
      <c r="H117" s="132" t="s">
        <v>534</v>
      </c>
      <c r="I117" s="163" t="s">
        <v>14</v>
      </c>
      <c r="J117" s="168">
        <v>357</v>
      </c>
      <c r="K117" s="168">
        <v>1</v>
      </c>
      <c r="L117" s="168"/>
      <c r="M117" s="163"/>
      <c r="N117" s="163">
        <v>1</v>
      </c>
      <c r="O117" s="181">
        <v>50.586900000000007</v>
      </c>
    </row>
    <row r="118" spans="1:15" ht="46.8" x14ac:dyDescent="0.3">
      <c r="A118" s="162" t="s">
        <v>519</v>
      </c>
      <c r="B118" s="126" t="str">
        <f>+VLOOKUP(A118,'[1]DISTRITOS A NIVEL NACIONAL'!$A$1:$IV$65536,5,0)</f>
        <v>CALLE ROCAFUERTE Y GUAYAS</v>
      </c>
      <c r="C118" s="162">
        <f>+VLOOKUP(A118,'[1]DISTRITOS A NIVEL NACIONAL'!$A$1:$IV$65536,6,0)</f>
        <v>52602078</v>
      </c>
      <c r="D118" s="162" t="str">
        <f>+VLOOKUP(A118,'[1]DISTRITOS A NIVEL NACIONAL'!$A$1:$IV$65536,7,0)</f>
        <v>DIRECTO</v>
      </c>
      <c r="E118" s="126" t="s">
        <v>520</v>
      </c>
      <c r="F118" s="163" t="s">
        <v>18</v>
      </c>
      <c r="G118" s="126" t="s">
        <v>537</v>
      </c>
      <c r="H118" s="132" t="s">
        <v>536</v>
      </c>
      <c r="I118" s="163" t="s">
        <v>14</v>
      </c>
      <c r="J118" s="168">
        <v>378</v>
      </c>
      <c r="K118" s="168">
        <v>1</v>
      </c>
      <c r="L118" s="168"/>
      <c r="M118" s="163"/>
      <c r="N118" s="163">
        <v>1</v>
      </c>
      <c r="O118" s="182">
        <v>53.56260000000001</v>
      </c>
    </row>
    <row r="119" spans="1:15" ht="46.8" x14ac:dyDescent="0.3">
      <c r="A119" s="162" t="s">
        <v>519</v>
      </c>
      <c r="B119" s="126" t="str">
        <f>+VLOOKUP(A119,'[1]DISTRITOS A NIVEL NACIONAL'!$A$1:$IV$65536,5,0)</f>
        <v>CALLE ROCAFUERTE Y GUAYAS</v>
      </c>
      <c r="C119" s="162">
        <f>+VLOOKUP(A119,'[1]DISTRITOS A NIVEL NACIONAL'!$A$1:$IV$65536,6,0)</f>
        <v>52602078</v>
      </c>
      <c r="D119" s="162" t="str">
        <f>+VLOOKUP(A119,'[1]DISTRITOS A NIVEL NACIONAL'!$A$1:$IV$65536,7,0)</f>
        <v>DIRECTO</v>
      </c>
      <c r="E119" s="126" t="s">
        <v>520</v>
      </c>
      <c r="F119" s="163" t="s">
        <v>18</v>
      </c>
      <c r="G119" s="126" t="s">
        <v>539</v>
      </c>
      <c r="H119" s="132" t="s">
        <v>538</v>
      </c>
      <c r="I119" s="163" t="s">
        <v>14</v>
      </c>
      <c r="J119" s="168">
        <v>190</v>
      </c>
      <c r="K119" s="168">
        <v>1</v>
      </c>
      <c r="L119" s="168"/>
      <c r="M119" s="163"/>
      <c r="N119" s="163">
        <v>1</v>
      </c>
      <c r="O119" s="181">
        <v>26.923000000000002</v>
      </c>
    </row>
    <row r="120" spans="1:15" ht="46.8" x14ac:dyDescent="0.3">
      <c r="A120" s="162" t="s">
        <v>519</v>
      </c>
      <c r="B120" s="126" t="str">
        <f>+VLOOKUP(A120,'[1]DISTRITOS A NIVEL NACIONAL'!$A$1:$IV$65536,5,0)</f>
        <v>CALLE ROCAFUERTE Y GUAYAS</v>
      </c>
      <c r="C120" s="162">
        <f>+VLOOKUP(A120,'[1]DISTRITOS A NIVEL NACIONAL'!$A$1:$IV$65536,6,0)</f>
        <v>52602078</v>
      </c>
      <c r="D120" s="162" t="str">
        <f>+VLOOKUP(A120,'[1]DISTRITOS A NIVEL NACIONAL'!$A$1:$IV$65536,7,0)</f>
        <v>DIRECTO</v>
      </c>
      <c r="E120" s="126" t="s">
        <v>540</v>
      </c>
      <c r="F120" s="163" t="s">
        <v>18</v>
      </c>
      <c r="G120" s="126" t="s">
        <v>542</v>
      </c>
      <c r="H120" s="132" t="s">
        <v>541</v>
      </c>
      <c r="I120" s="163" t="s">
        <v>14</v>
      </c>
      <c r="J120" s="168">
        <v>245</v>
      </c>
      <c r="K120" s="168">
        <v>1</v>
      </c>
      <c r="L120" s="168"/>
      <c r="M120" s="163"/>
      <c r="N120" s="163">
        <v>1</v>
      </c>
      <c r="O120" s="181">
        <v>34.716500000000003</v>
      </c>
    </row>
    <row r="121" spans="1:15" ht="46.8" x14ac:dyDescent="0.3">
      <c r="A121" s="162" t="s">
        <v>519</v>
      </c>
      <c r="B121" s="126" t="str">
        <f>+VLOOKUP(A121,'[1]DISTRITOS A NIVEL NACIONAL'!$A$1:$IV$65536,5,0)</f>
        <v>CALLE ROCAFUERTE Y GUAYAS</v>
      </c>
      <c r="C121" s="162">
        <f>+VLOOKUP(A121,'[1]DISTRITOS A NIVEL NACIONAL'!$A$1:$IV$65536,6,0)</f>
        <v>52602078</v>
      </c>
      <c r="D121" s="162" t="str">
        <f>+VLOOKUP(A121,'[1]DISTRITOS A NIVEL NACIONAL'!$A$1:$IV$65536,7,0)</f>
        <v>DIRECTO</v>
      </c>
      <c r="E121" s="126" t="s">
        <v>543</v>
      </c>
      <c r="F121" s="163" t="s">
        <v>18</v>
      </c>
      <c r="G121" s="126" t="s">
        <v>545</v>
      </c>
      <c r="H121" s="132" t="s">
        <v>544</v>
      </c>
      <c r="I121" s="163" t="s">
        <v>14</v>
      </c>
      <c r="J121" s="168">
        <v>751</v>
      </c>
      <c r="K121" s="168"/>
      <c r="L121" s="168">
        <v>1</v>
      </c>
      <c r="M121" s="163"/>
      <c r="N121" s="163">
        <v>1</v>
      </c>
      <c r="O121" s="181">
        <v>106.41670000000002</v>
      </c>
    </row>
    <row r="122" spans="1:15" ht="117" x14ac:dyDescent="0.3">
      <c r="A122" s="162" t="s">
        <v>546</v>
      </c>
      <c r="B122" s="126" t="str">
        <f>+VLOOKUP(A122,'[1]DISTRITOS A NIVEL NACIONAL'!$A$1:$IV$65536,5,0)</f>
        <v>CALLE ROCAFUERTE Y GUAYAS</v>
      </c>
      <c r="C122" s="162">
        <f>+VLOOKUP(A122,'[1]DISTRITOS A NIVEL NACIONAL'!$A$1:$IV$65536,6,0)</f>
        <v>52602078</v>
      </c>
      <c r="D122" s="162" t="str">
        <f>+VLOOKUP(A122,'[1]DISTRITOS A NIVEL NACIONAL'!$A$1:$IV$65536,7,0)</f>
        <v>DIRECTO</v>
      </c>
      <c r="E122" s="126" t="s">
        <v>543</v>
      </c>
      <c r="F122" s="163" t="s">
        <v>18</v>
      </c>
      <c r="G122" s="126" t="s">
        <v>548</v>
      </c>
      <c r="H122" s="132" t="s">
        <v>547</v>
      </c>
      <c r="I122" s="163" t="s">
        <v>14</v>
      </c>
      <c r="J122" s="168">
        <v>306</v>
      </c>
      <c r="K122" s="168"/>
      <c r="L122" s="168">
        <v>1</v>
      </c>
      <c r="M122" s="163"/>
      <c r="N122" s="163">
        <v>1</v>
      </c>
      <c r="O122" s="181">
        <v>43.360200000000006</v>
      </c>
    </row>
    <row r="123" spans="1:15" ht="46.8" x14ac:dyDescent="0.3">
      <c r="A123" s="162" t="s">
        <v>519</v>
      </c>
      <c r="B123" s="126" t="str">
        <f>+VLOOKUP(A123,'[1]DISTRITOS A NIVEL NACIONAL'!$A$1:$IV$65536,5,0)</f>
        <v>CALLE ROCAFUERTE Y GUAYAS</v>
      </c>
      <c r="C123" s="162">
        <f>+VLOOKUP(A123,'[1]DISTRITOS A NIVEL NACIONAL'!$A$1:$IV$65536,6,0)</f>
        <v>52602078</v>
      </c>
      <c r="D123" s="162" t="str">
        <f>+VLOOKUP(A123,'[1]DISTRITOS A NIVEL NACIONAL'!$A$1:$IV$65536,7,0)</f>
        <v>DIRECTO</v>
      </c>
      <c r="E123" s="126" t="s">
        <v>520</v>
      </c>
      <c r="F123" s="163" t="s">
        <v>18</v>
      </c>
      <c r="G123" s="126" t="s">
        <v>550</v>
      </c>
      <c r="H123" s="132" t="s">
        <v>549</v>
      </c>
      <c r="I123" s="163" t="s">
        <v>14</v>
      </c>
      <c r="J123" s="168">
        <v>761</v>
      </c>
      <c r="K123" s="168"/>
      <c r="L123" s="168"/>
      <c r="M123" s="163">
        <v>1</v>
      </c>
      <c r="N123" s="163">
        <v>1</v>
      </c>
      <c r="O123" s="182">
        <v>107.83370000000002</v>
      </c>
    </row>
    <row r="124" spans="1:15" ht="46.8" x14ac:dyDescent="0.3">
      <c r="A124" s="162" t="s">
        <v>519</v>
      </c>
      <c r="B124" s="126" t="str">
        <f>+VLOOKUP(A124,'[1]DISTRITOS A NIVEL NACIONAL'!$A$1:$IV$65536,5,0)</f>
        <v>CALLE ROCAFUERTE Y GUAYAS</v>
      </c>
      <c r="C124" s="162">
        <f>+VLOOKUP(A124,'[1]DISTRITOS A NIVEL NACIONAL'!$A$1:$IV$65536,6,0)</f>
        <v>52602078</v>
      </c>
      <c r="D124" s="162" t="str">
        <f>+VLOOKUP(A124,'[1]DISTRITOS A NIVEL NACIONAL'!$A$1:$IV$65536,7,0)</f>
        <v>DIRECTO</v>
      </c>
      <c r="E124" s="126" t="s">
        <v>520</v>
      </c>
      <c r="F124" s="163" t="s">
        <v>18</v>
      </c>
      <c r="G124" s="126" t="s">
        <v>552</v>
      </c>
      <c r="H124" s="132" t="s">
        <v>551</v>
      </c>
      <c r="I124" s="163" t="s">
        <v>14</v>
      </c>
      <c r="J124" s="168">
        <v>224</v>
      </c>
      <c r="K124" s="168">
        <v>1</v>
      </c>
      <c r="L124" s="168"/>
      <c r="M124" s="163"/>
      <c r="N124" s="163">
        <v>1</v>
      </c>
      <c r="O124" s="181">
        <v>31.740800000000004</v>
      </c>
    </row>
    <row r="125" spans="1:15" ht="46.8" x14ac:dyDescent="0.3">
      <c r="A125" s="162" t="s">
        <v>519</v>
      </c>
      <c r="B125" s="126" t="str">
        <f>+VLOOKUP(A125,'[1]DISTRITOS A NIVEL NACIONAL'!$A$1:$IV$65536,5,0)</f>
        <v>CALLE ROCAFUERTE Y GUAYAS</v>
      </c>
      <c r="C125" s="162">
        <f>+VLOOKUP(A125,'[1]DISTRITOS A NIVEL NACIONAL'!$A$1:$IV$65536,6,0)</f>
        <v>52602078</v>
      </c>
      <c r="D125" s="162" t="str">
        <f>+VLOOKUP(A125,'[1]DISTRITOS A NIVEL NACIONAL'!$A$1:$IV$65536,7,0)</f>
        <v>DIRECTO</v>
      </c>
      <c r="E125" s="126" t="s">
        <v>520</v>
      </c>
      <c r="F125" s="163" t="s">
        <v>18</v>
      </c>
      <c r="G125" s="126" t="s">
        <v>554</v>
      </c>
      <c r="H125" s="132" t="s">
        <v>553</v>
      </c>
      <c r="I125" s="163" t="s">
        <v>145</v>
      </c>
      <c r="J125" s="168">
        <v>1609</v>
      </c>
      <c r="K125" s="168">
        <v>1</v>
      </c>
      <c r="L125" s="168"/>
      <c r="M125" s="163"/>
      <c r="N125" s="163">
        <v>1</v>
      </c>
      <c r="O125" s="181">
        <v>319.19342</v>
      </c>
    </row>
    <row r="126" spans="1:15" ht="46.8" x14ac:dyDescent="0.3">
      <c r="A126" s="162" t="s">
        <v>519</v>
      </c>
      <c r="B126" s="126" t="str">
        <f>+VLOOKUP(A126,'[1]DISTRITOS A NIVEL NACIONAL'!$A$1:$IV$65536,5,0)</f>
        <v>CALLE ROCAFUERTE Y GUAYAS</v>
      </c>
      <c r="C126" s="162">
        <f>+VLOOKUP(A126,'[1]DISTRITOS A NIVEL NACIONAL'!$A$1:$IV$65536,6,0)</f>
        <v>52602078</v>
      </c>
      <c r="D126" s="162" t="str">
        <f>+VLOOKUP(A126,'[1]DISTRITOS A NIVEL NACIONAL'!$A$1:$IV$65536,7,0)</f>
        <v>DIRECTO</v>
      </c>
      <c r="E126" s="126" t="s">
        <v>520</v>
      </c>
      <c r="F126" s="163" t="s">
        <v>18</v>
      </c>
      <c r="G126" s="126" t="s">
        <v>520</v>
      </c>
      <c r="H126" s="132" t="s">
        <v>555</v>
      </c>
      <c r="I126" s="163" t="s">
        <v>145</v>
      </c>
      <c r="J126" s="168">
        <v>985</v>
      </c>
      <c r="K126" s="168">
        <v>1</v>
      </c>
      <c r="L126" s="168"/>
      <c r="M126" s="163"/>
      <c r="N126" s="163">
        <v>1</v>
      </c>
      <c r="O126" s="181">
        <v>195.40429999999998</v>
      </c>
    </row>
    <row r="127" spans="1:15" ht="70.2" x14ac:dyDescent="0.3">
      <c r="A127" s="162" t="s">
        <v>519</v>
      </c>
      <c r="B127" s="126" t="str">
        <f>+VLOOKUP(A127,'[1]DISTRITOS A NIVEL NACIONAL'!$A$1:$IV$65536,5,0)</f>
        <v>CALLE ROCAFUERTE Y GUAYAS</v>
      </c>
      <c r="C127" s="162">
        <f>+VLOOKUP(A127,'[1]DISTRITOS A NIVEL NACIONAL'!$A$1:$IV$65536,6,0)</f>
        <v>52602078</v>
      </c>
      <c r="D127" s="162" t="str">
        <f>+VLOOKUP(A127,'[1]DISTRITOS A NIVEL NACIONAL'!$A$1:$IV$65536,7,0)</f>
        <v>DIRECTO</v>
      </c>
      <c r="E127" s="126" t="s">
        <v>556</v>
      </c>
      <c r="F127" s="163" t="s">
        <v>18</v>
      </c>
      <c r="G127" s="126" t="s">
        <v>558</v>
      </c>
      <c r="H127" s="132" t="s">
        <v>557</v>
      </c>
      <c r="I127" s="163" t="s">
        <v>145</v>
      </c>
      <c r="J127" s="168">
        <v>1010</v>
      </c>
      <c r="K127" s="168"/>
      <c r="L127" s="168"/>
      <c r="M127" s="163">
        <v>1</v>
      </c>
      <c r="N127" s="163">
        <v>1</v>
      </c>
      <c r="O127" s="181">
        <v>200.36379999999997</v>
      </c>
    </row>
    <row r="128" spans="1:15" ht="70.2" x14ac:dyDescent="0.3">
      <c r="A128" s="162" t="s">
        <v>519</v>
      </c>
      <c r="B128" s="126" t="str">
        <f>+VLOOKUP(A128,'[1]DISTRITOS A NIVEL NACIONAL'!$A$1:$IV$65536,5,0)</f>
        <v>CALLE ROCAFUERTE Y GUAYAS</v>
      </c>
      <c r="C128" s="162">
        <f>+VLOOKUP(A128,'[1]DISTRITOS A NIVEL NACIONAL'!$A$1:$IV$65536,6,0)</f>
        <v>52602078</v>
      </c>
      <c r="D128" s="162" t="str">
        <f>+VLOOKUP(A128,'[1]DISTRITOS A NIVEL NACIONAL'!$A$1:$IV$65536,7,0)</f>
        <v>DIRECTO</v>
      </c>
      <c r="E128" s="126" t="s">
        <v>520</v>
      </c>
      <c r="F128" s="163" t="s">
        <v>18</v>
      </c>
      <c r="G128" s="126" t="s">
        <v>560</v>
      </c>
      <c r="H128" s="132" t="s">
        <v>559</v>
      </c>
      <c r="I128" s="163" t="s">
        <v>145</v>
      </c>
      <c r="J128" s="168">
        <v>960</v>
      </c>
      <c r="K128" s="168">
        <v>1</v>
      </c>
      <c r="L128" s="168"/>
      <c r="M128" s="163"/>
      <c r="N128" s="163">
        <v>1</v>
      </c>
      <c r="O128" s="181">
        <v>190.44479999999999</v>
      </c>
    </row>
    <row r="129" spans="1:15" ht="46.8" x14ac:dyDescent="0.3">
      <c r="A129" s="162" t="s">
        <v>519</v>
      </c>
      <c r="B129" s="126" t="str">
        <f>+VLOOKUP(A129,'[1]DISTRITOS A NIVEL NACIONAL'!$A$1:$IV$65536,5,0)</f>
        <v>CALLE ROCAFUERTE Y GUAYAS</v>
      </c>
      <c r="C129" s="162">
        <f>+VLOOKUP(A129,'[1]DISTRITOS A NIVEL NACIONAL'!$A$1:$IV$65536,6,0)</f>
        <v>52602078</v>
      </c>
      <c r="D129" s="162" t="str">
        <f>+VLOOKUP(A129,'[1]DISTRITOS A NIVEL NACIONAL'!$A$1:$IV$65536,7,0)</f>
        <v>DIRECTO</v>
      </c>
      <c r="E129" s="126" t="s">
        <v>520</v>
      </c>
      <c r="F129" s="163" t="s">
        <v>18</v>
      </c>
      <c r="G129" s="126" t="s">
        <v>562</v>
      </c>
      <c r="H129" s="132" t="s">
        <v>561</v>
      </c>
      <c r="I129" s="163" t="s">
        <v>145</v>
      </c>
      <c r="J129" s="168">
        <v>506</v>
      </c>
      <c r="K129" s="168"/>
      <c r="L129" s="168"/>
      <c r="M129" s="163">
        <v>1</v>
      </c>
      <c r="N129" s="163">
        <v>1</v>
      </c>
      <c r="O129" s="181">
        <v>100.38028000000001</v>
      </c>
    </row>
    <row r="130" spans="1:15" ht="46.8" x14ac:dyDescent="0.3">
      <c r="A130" s="162" t="s">
        <v>519</v>
      </c>
      <c r="B130" s="126" t="str">
        <f>+VLOOKUP(A130,'[1]DISTRITOS A NIVEL NACIONAL'!$A$1:$IV$65536,5,0)</f>
        <v>CALLE ROCAFUERTE Y GUAYAS</v>
      </c>
      <c r="C130" s="162">
        <f>+VLOOKUP(A130,'[1]DISTRITOS A NIVEL NACIONAL'!$A$1:$IV$65536,6,0)</f>
        <v>52602078</v>
      </c>
      <c r="D130" s="162" t="str">
        <f>+VLOOKUP(A130,'[1]DISTRITOS A NIVEL NACIONAL'!$A$1:$IV$65536,7,0)</f>
        <v>DIRECTO</v>
      </c>
      <c r="E130" s="126" t="s">
        <v>520</v>
      </c>
      <c r="F130" s="163" t="s">
        <v>18</v>
      </c>
      <c r="G130" s="126" t="s">
        <v>564</v>
      </c>
      <c r="H130" s="132" t="s">
        <v>563</v>
      </c>
      <c r="I130" s="163" t="s">
        <v>14</v>
      </c>
      <c r="J130" s="168">
        <v>204</v>
      </c>
      <c r="K130" s="168">
        <v>1</v>
      </c>
      <c r="L130" s="168"/>
      <c r="M130" s="163"/>
      <c r="N130" s="163">
        <v>1</v>
      </c>
      <c r="O130" s="181">
        <v>28.906800000000004</v>
      </c>
    </row>
    <row r="131" spans="1:15" ht="70.2" x14ac:dyDescent="0.3">
      <c r="A131" s="162" t="s">
        <v>565</v>
      </c>
      <c r="B131" s="126" t="str">
        <f>+VLOOKUP(A131,'[1]DISTRITOS A NIVEL NACIONAL'!$A$1:$IV$65536,5,0)</f>
        <v xml:space="preserve">AV. CHONE ENTRE VICENTE ROCAFUERTE Y CARLOS ALBERTO ARAY </v>
      </c>
      <c r="C131" s="162">
        <f>+VLOOKUP(A131,'[1]DISTRITOS A NIVEL NACIONAL'!$A$1:$IV$65536,6,0)</f>
        <v>52662519</v>
      </c>
      <c r="D131" s="162" t="str">
        <f>+VLOOKUP(A131,'[1]DISTRITOS A NIVEL NACIONAL'!$A$1:$IV$65536,7,0)</f>
        <v>101 / 102</v>
      </c>
      <c r="E131" s="126" t="s">
        <v>566</v>
      </c>
      <c r="F131" s="163" t="s">
        <v>18</v>
      </c>
      <c r="G131" s="126" t="s">
        <v>568</v>
      </c>
      <c r="H131" s="132" t="s">
        <v>567</v>
      </c>
      <c r="I131" s="163" t="s">
        <v>14</v>
      </c>
      <c r="J131" s="168">
        <v>268</v>
      </c>
      <c r="K131" s="168">
        <v>1</v>
      </c>
      <c r="L131" s="168"/>
      <c r="M131" s="163"/>
      <c r="N131" s="163">
        <v>1</v>
      </c>
      <c r="O131" s="181">
        <v>37.975600000000007</v>
      </c>
    </row>
    <row r="132" spans="1:15" ht="70.2" x14ac:dyDescent="0.3">
      <c r="A132" s="162" t="s">
        <v>569</v>
      </c>
      <c r="B132" s="126" t="str">
        <f>+VLOOKUP(A132,'[1]DISTRITOS A NIVEL NACIONAL'!$A$1:$IV$65536,5,0)</f>
        <v>HUMBERTO GONZALEZ/AVENIDA ESTUDIANTIL</v>
      </c>
      <c r="C132" s="162" t="str">
        <f>+VLOOKUP(A132,'[1]DISTRITOS A NIVEL NACIONAL'!$A$1:$IV$65536,6,0)</f>
        <v>052686391-2686394</v>
      </c>
      <c r="D132" s="162" t="str">
        <f>+VLOOKUP(A132,'[1]DISTRITOS A NIVEL NACIONAL'!$A$1:$IV$65536,7,0)</f>
        <v xml:space="preserve">DIRECTO </v>
      </c>
      <c r="E132" s="126" t="s">
        <v>570</v>
      </c>
      <c r="F132" s="163" t="s">
        <v>18</v>
      </c>
      <c r="G132" s="126" t="s">
        <v>572</v>
      </c>
      <c r="H132" s="132" t="s">
        <v>571</v>
      </c>
      <c r="I132" s="163" t="s">
        <v>14</v>
      </c>
      <c r="J132" s="168">
        <v>78</v>
      </c>
      <c r="K132" s="168"/>
      <c r="L132" s="168">
        <v>1</v>
      </c>
      <c r="M132" s="163"/>
      <c r="N132" s="163">
        <v>1</v>
      </c>
      <c r="O132" s="181">
        <v>11.052600000000002</v>
      </c>
    </row>
    <row r="133" spans="1:15" ht="70.2" x14ac:dyDescent="0.3">
      <c r="A133" s="162" t="s">
        <v>569</v>
      </c>
      <c r="B133" s="126" t="str">
        <f>+VLOOKUP(A133,'[1]DISTRITOS A NIVEL NACIONAL'!$A$1:$IV$65536,5,0)</f>
        <v>HUMBERTO GONZALEZ/AVENIDA ESTUDIANTIL</v>
      </c>
      <c r="C133" s="162" t="str">
        <f>+VLOOKUP(A133,'[1]DISTRITOS A NIVEL NACIONAL'!$A$1:$IV$65536,6,0)</f>
        <v>052686391-2686394</v>
      </c>
      <c r="D133" s="162" t="str">
        <f>+VLOOKUP(A133,'[1]DISTRITOS A NIVEL NACIONAL'!$A$1:$IV$65536,7,0)</f>
        <v xml:space="preserve">DIRECTO </v>
      </c>
      <c r="E133" s="126" t="s">
        <v>570</v>
      </c>
      <c r="F133" s="163" t="s">
        <v>18</v>
      </c>
      <c r="G133" s="126" t="s">
        <v>574</v>
      </c>
      <c r="H133" s="132" t="s">
        <v>573</v>
      </c>
      <c r="I133" s="163" t="s">
        <v>14</v>
      </c>
      <c r="J133" s="168">
        <v>347</v>
      </c>
      <c r="K133" s="168">
        <v>1</v>
      </c>
      <c r="L133" s="168"/>
      <c r="M133" s="163"/>
      <c r="N133" s="163">
        <v>1</v>
      </c>
      <c r="O133" s="181">
        <v>49.169900000000005</v>
      </c>
    </row>
    <row r="134" spans="1:15" ht="70.2" x14ac:dyDescent="0.3">
      <c r="A134" s="162" t="s">
        <v>569</v>
      </c>
      <c r="B134" s="126" t="str">
        <f>+VLOOKUP(A134,'[1]DISTRITOS A NIVEL NACIONAL'!$A$1:$IV$65536,5,0)</f>
        <v>HUMBERTO GONZALEZ/AVENIDA ESTUDIANTIL</v>
      </c>
      <c r="C134" s="162" t="str">
        <f>+VLOOKUP(A134,'[1]DISTRITOS A NIVEL NACIONAL'!$A$1:$IV$65536,6,0)</f>
        <v>052686391-2686394</v>
      </c>
      <c r="D134" s="162" t="str">
        <f>+VLOOKUP(A134,'[1]DISTRITOS A NIVEL NACIONAL'!$A$1:$IV$65536,7,0)</f>
        <v xml:space="preserve">DIRECTO </v>
      </c>
      <c r="E134" s="126" t="s">
        <v>570</v>
      </c>
      <c r="F134" s="163" t="s">
        <v>18</v>
      </c>
      <c r="G134" s="126" t="s">
        <v>576</v>
      </c>
      <c r="H134" s="132" t="s">
        <v>575</v>
      </c>
      <c r="I134" s="163" t="s">
        <v>14</v>
      </c>
      <c r="J134" s="168">
        <v>345</v>
      </c>
      <c r="K134" s="168"/>
      <c r="L134" s="168">
        <v>1</v>
      </c>
      <c r="M134" s="163"/>
      <c r="N134" s="163">
        <v>1</v>
      </c>
      <c r="O134" s="181">
        <v>48.886500000000005</v>
      </c>
    </row>
    <row r="135" spans="1:15" ht="70.2" x14ac:dyDescent="0.3">
      <c r="A135" s="162" t="s">
        <v>569</v>
      </c>
      <c r="B135" s="126" t="str">
        <f>+VLOOKUP(A135,'[1]DISTRITOS A NIVEL NACIONAL'!$A$1:$IV$65536,5,0)</f>
        <v>HUMBERTO GONZALEZ/AVENIDA ESTUDIANTIL</v>
      </c>
      <c r="C135" s="162" t="str">
        <f>+VLOOKUP(A135,'[1]DISTRITOS A NIVEL NACIONAL'!$A$1:$IV$65536,6,0)</f>
        <v>052686391-2686394</v>
      </c>
      <c r="D135" s="162" t="str">
        <f>+VLOOKUP(A135,'[1]DISTRITOS A NIVEL NACIONAL'!$A$1:$IV$65536,7,0)</f>
        <v xml:space="preserve">DIRECTO </v>
      </c>
      <c r="E135" s="126" t="s">
        <v>570</v>
      </c>
      <c r="F135" s="163" t="s">
        <v>18</v>
      </c>
      <c r="G135" s="126" t="s">
        <v>578</v>
      </c>
      <c r="H135" s="132" t="s">
        <v>577</v>
      </c>
      <c r="I135" s="163" t="s">
        <v>14</v>
      </c>
      <c r="J135" s="168">
        <v>758</v>
      </c>
      <c r="K135" s="168"/>
      <c r="L135" s="168">
        <v>1</v>
      </c>
      <c r="M135" s="163"/>
      <c r="N135" s="163">
        <v>1</v>
      </c>
      <c r="O135" s="181">
        <v>107.40860000000001</v>
      </c>
    </row>
    <row r="136" spans="1:15" ht="70.2" x14ac:dyDescent="0.3">
      <c r="A136" s="162" t="s">
        <v>569</v>
      </c>
      <c r="B136" s="126" t="str">
        <f>+VLOOKUP(A136,'[1]DISTRITOS A NIVEL NACIONAL'!$A$1:$IV$65536,5,0)</f>
        <v>HUMBERTO GONZALEZ/AVENIDA ESTUDIANTIL</v>
      </c>
      <c r="C136" s="162" t="str">
        <f>+VLOOKUP(A136,'[1]DISTRITOS A NIVEL NACIONAL'!$A$1:$IV$65536,6,0)</f>
        <v>052686391-2686394</v>
      </c>
      <c r="D136" s="162" t="str">
        <f>+VLOOKUP(A136,'[1]DISTRITOS A NIVEL NACIONAL'!$A$1:$IV$65536,7,0)</f>
        <v xml:space="preserve">DIRECTO </v>
      </c>
      <c r="E136" s="126" t="s">
        <v>570</v>
      </c>
      <c r="F136" s="163" t="s">
        <v>18</v>
      </c>
      <c r="G136" s="126" t="s">
        <v>580</v>
      </c>
      <c r="H136" s="132" t="s">
        <v>579</v>
      </c>
      <c r="I136" s="163" t="s">
        <v>14</v>
      </c>
      <c r="J136" s="168">
        <v>527</v>
      </c>
      <c r="K136" s="168">
        <v>1</v>
      </c>
      <c r="L136" s="168"/>
      <c r="M136" s="163"/>
      <c r="N136" s="163">
        <v>1</v>
      </c>
      <c r="O136" s="182">
        <v>74.675899999999999</v>
      </c>
    </row>
    <row r="137" spans="1:15" ht="70.2" x14ac:dyDescent="0.3">
      <c r="A137" s="162" t="s">
        <v>569</v>
      </c>
      <c r="B137" s="126" t="str">
        <f>+VLOOKUP(A137,'[1]DISTRITOS A NIVEL NACIONAL'!$A$1:$IV$65536,5,0)</f>
        <v>HUMBERTO GONZALEZ/AVENIDA ESTUDIANTIL</v>
      </c>
      <c r="C137" s="162" t="str">
        <f>+VLOOKUP(A137,'[1]DISTRITOS A NIVEL NACIONAL'!$A$1:$IV$65536,6,0)</f>
        <v>052686391-2686394</v>
      </c>
      <c r="D137" s="162" t="str">
        <f>+VLOOKUP(A137,'[1]DISTRITOS A NIVEL NACIONAL'!$A$1:$IV$65536,7,0)</f>
        <v xml:space="preserve">DIRECTO </v>
      </c>
      <c r="E137" s="126" t="s">
        <v>581</v>
      </c>
      <c r="F137" s="163" t="s">
        <v>18</v>
      </c>
      <c r="G137" s="126" t="s">
        <v>199</v>
      </c>
      <c r="H137" s="132" t="s">
        <v>582</v>
      </c>
      <c r="I137" s="163" t="s">
        <v>14</v>
      </c>
      <c r="J137" s="168">
        <v>345</v>
      </c>
      <c r="K137" s="168"/>
      <c r="L137" s="168">
        <v>1</v>
      </c>
      <c r="M137" s="163"/>
      <c r="N137" s="163">
        <v>1</v>
      </c>
      <c r="O137" s="181">
        <v>48.886500000000005</v>
      </c>
    </row>
    <row r="138" spans="1:15" ht="70.2" x14ac:dyDescent="0.3">
      <c r="A138" s="162" t="s">
        <v>583</v>
      </c>
      <c r="B138" s="126" t="str">
        <f>+VLOOKUP(A138,'[1]DISTRITOS A NIVEL NACIONAL'!$A$1:$IV$65536,5,0)</f>
        <v>BARRIO SAN FELIPE CALLES BOYACA Y TARQUI</v>
      </c>
      <c r="C138" s="162" t="str">
        <f>+VLOOKUP(A138,'[1]DISTRITOS A NIVEL NACIONAL'!$A$1:$IV$65536,6,0)</f>
        <v>052696024-052361634</v>
      </c>
      <c r="D138" s="162" t="str">
        <f>+VLOOKUP(A138,'[1]DISTRITOS A NIVEL NACIONAL'!$A$1:$IV$65536,7,0)</f>
        <v>DIRECTO</v>
      </c>
      <c r="E138" s="126" t="s">
        <v>584</v>
      </c>
      <c r="F138" s="163" t="s">
        <v>18</v>
      </c>
      <c r="G138" s="126" t="s">
        <v>586</v>
      </c>
      <c r="H138" s="132" t="s">
        <v>585</v>
      </c>
      <c r="I138" s="163" t="s">
        <v>145</v>
      </c>
      <c r="J138" s="168">
        <v>264</v>
      </c>
      <c r="K138" s="168"/>
      <c r="L138" s="168"/>
      <c r="M138" s="163">
        <v>1</v>
      </c>
      <c r="N138" s="163"/>
      <c r="O138" s="181">
        <v>52.372320000000002</v>
      </c>
    </row>
    <row r="139" spans="1:15" ht="70.2" x14ac:dyDescent="0.3">
      <c r="A139" s="162" t="s">
        <v>583</v>
      </c>
      <c r="B139" s="126" t="str">
        <f>+VLOOKUP(A139,'[1]DISTRITOS A NIVEL NACIONAL'!$A$1:$IV$65536,5,0)</f>
        <v>BARRIO SAN FELIPE CALLES BOYACA Y TARQUI</v>
      </c>
      <c r="C139" s="162" t="str">
        <f>+VLOOKUP(A139,'[1]DISTRITOS A NIVEL NACIONAL'!$A$1:$IV$65536,6,0)</f>
        <v>052696024-052361634</v>
      </c>
      <c r="D139" s="162" t="str">
        <f>+VLOOKUP(A139,'[1]DISTRITOS A NIVEL NACIONAL'!$A$1:$IV$65536,7,0)</f>
        <v>DIRECTO</v>
      </c>
      <c r="E139" s="126" t="s">
        <v>584</v>
      </c>
      <c r="F139" s="163" t="s">
        <v>18</v>
      </c>
      <c r="G139" s="126" t="s">
        <v>588</v>
      </c>
      <c r="H139" s="132" t="s">
        <v>587</v>
      </c>
      <c r="I139" s="163" t="s">
        <v>145</v>
      </c>
      <c r="J139" s="168">
        <v>745</v>
      </c>
      <c r="K139" s="168"/>
      <c r="L139" s="168"/>
      <c r="M139" s="163">
        <v>1</v>
      </c>
      <c r="N139" s="163"/>
      <c r="O139" s="181">
        <v>147.79310000000001</v>
      </c>
    </row>
    <row r="140" spans="1:15" ht="163.80000000000001" x14ac:dyDescent="0.3">
      <c r="A140" s="162" t="s">
        <v>583</v>
      </c>
      <c r="B140" s="126" t="str">
        <f>+VLOOKUP(A140,'[1]DISTRITOS A NIVEL NACIONAL'!$A$1:$IV$65536,5,0)</f>
        <v>BARRIO SAN FELIPE CALLES BOYACA Y TARQUI</v>
      </c>
      <c r="C140" s="162" t="str">
        <f>+VLOOKUP(A140,'[1]DISTRITOS A NIVEL NACIONAL'!$A$1:$IV$65536,6,0)</f>
        <v>052696024-052361634</v>
      </c>
      <c r="D140" s="162" t="str">
        <f>+VLOOKUP(A140,'[1]DISTRITOS A NIVEL NACIONAL'!$A$1:$IV$65536,7,0)</f>
        <v>DIRECTO</v>
      </c>
      <c r="E140" s="126" t="s">
        <v>584</v>
      </c>
      <c r="F140" s="163" t="s">
        <v>18</v>
      </c>
      <c r="G140" s="126" t="s">
        <v>590</v>
      </c>
      <c r="H140" s="132" t="s">
        <v>589</v>
      </c>
      <c r="I140" s="163" t="s">
        <v>145</v>
      </c>
      <c r="J140" s="168">
        <v>187</v>
      </c>
      <c r="K140" s="168"/>
      <c r="L140" s="168"/>
      <c r="M140" s="163">
        <v>1</v>
      </c>
      <c r="N140" s="163"/>
      <c r="O140" s="181">
        <v>37.097059999999992</v>
      </c>
    </row>
    <row r="141" spans="1:15" ht="70.2" x14ac:dyDescent="0.3">
      <c r="A141" s="162" t="s">
        <v>583</v>
      </c>
      <c r="B141" s="126" t="str">
        <f>+VLOOKUP(A141,'[1]DISTRITOS A NIVEL NACIONAL'!$A$1:$IV$65536,5,0)</f>
        <v>BARRIO SAN FELIPE CALLES BOYACA Y TARQUI</v>
      </c>
      <c r="C141" s="162" t="str">
        <f>+VLOOKUP(A141,'[1]DISTRITOS A NIVEL NACIONAL'!$A$1:$IV$65536,6,0)</f>
        <v>052696024-052361634</v>
      </c>
      <c r="D141" s="162" t="str">
        <f>+VLOOKUP(A141,'[1]DISTRITOS A NIVEL NACIONAL'!$A$1:$IV$65536,7,0)</f>
        <v>DIRECTO</v>
      </c>
      <c r="E141" s="126" t="s">
        <v>584</v>
      </c>
      <c r="F141" s="163" t="s">
        <v>18</v>
      </c>
      <c r="G141" s="126" t="s">
        <v>592</v>
      </c>
      <c r="H141" s="132" t="s">
        <v>591</v>
      </c>
      <c r="I141" s="163" t="s">
        <v>14</v>
      </c>
      <c r="J141" s="168">
        <v>469</v>
      </c>
      <c r="K141" s="168"/>
      <c r="L141" s="168"/>
      <c r="M141" s="163">
        <v>1</v>
      </c>
      <c r="N141" s="163"/>
      <c r="O141" s="181">
        <v>66.457300000000018</v>
      </c>
    </row>
    <row r="142" spans="1:15" ht="70.2" x14ac:dyDescent="0.3">
      <c r="A142" s="162" t="s">
        <v>583</v>
      </c>
      <c r="B142" s="126" t="str">
        <f>+VLOOKUP(A142,'[1]DISTRITOS A NIVEL NACIONAL'!$A$1:$IV$65536,5,0)</f>
        <v>BARRIO SAN FELIPE CALLES BOYACA Y TARQUI</v>
      </c>
      <c r="C142" s="162" t="str">
        <f>+VLOOKUP(A142,'[1]DISTRITOS A NIVEL NACIONAL'!$A$1:$IV$65536,6,0)</f>
        <v>052696024-052361634</v>
      </c>
      <c r="D142" s="162" t="str">
        <f>+VLOOKUP(A142,'[1]DISTRITOS A NIVEL NACIONAL'!$A$1:$IV$65536,7,0)</f>
        <v>DIRECTO</v>
      </c>
      <c r="E142" s="126" t="s">
        <v>584</v>
      </c>
      <c r="F142" s="163" t="s">
        <v>18</v>
      </c>
      <c r="G142" s="126" t="s">
        <v>594</v>
      </c>
      <c r="H142" s="132" t="s">
        <v>593</v>
      </c>
      <c r="I142" s="163" t="s">
        <v>145</v>
      </c>
      <c r="J142" s="168">
        <v>241</v>
      </c>
      <c r="K142" s="168">
        <v>1</v>
      </c>
      <c r="L142" s="168"/>
      <c r="M142" s="163"/>
      <c r="N142" s="163"/>
      <c r="O142" s="181">
        <v>47.809580000000011</v>
      </c>
    </row>
    <row r="143" spans="1:15" ht="117" x14ac:dyDescent="0.3">
      <c r="A143" s="162" t="s">
        <v>583</v>
      </c>
      <c r="B143" s="126" t="str">
        <f>+VLOOKUP(A143,'[1]DISTRITOS A NIVEL NACIONAL'!$A$1:$IV$65536,5,0)</f>
        <v>BARRIO SAN FELIPE CALLES BOYACA Y TARQUI</v>
      </c>
      <c r="C143" s="162" t="str">
        <f>+VLOOKUP(A143,'[1]DISTRITOS A NIVEL NACIONAL'!$A$1:$IV$65536,6,0)</f>
        <v>052696024-052361634</v>
      </c>
      <c r="D143" s="162" t="str">
        <f>+VLOOKUP(A143,'[1]DISTRITOS A NIVEL NACIONAL'!$A$1:$IV$65536,7,0)</f>
        <v>DIRECTO</v>
      </c>
      <c r="E143" s="126" t="s">
        <v>584</v>
      </c>
      <c r="F143" s="163" t="s">
        <v>18</v>
      </c>
      <c r="G143" s="126" t="s">
        <v>596</v>
      </c>
      <c r="H143" s="132" t="s">
        <v>595</v>
      </c>
      <c r="I143" s="163" t="s">
        <v>145</v>
      </c>
      <c r="J143" s="168">
        <v>343</v>
      </c>
      <c r="K143" s="168">
        <v>1</v>
      </c>
      <c r="L143" s="168"/>
      <c r="M143" s="163"/>
      <c r="N143" s="163"/>
      <c r="O143" s="181">
        <v>68.044340000000005</v>
      </c>
    </row>
    <row r="144" spans="1:15" ht="70.2" x14ac:dyDescent="0.3">
      <c r="A144" s="162" t="s">
        <v>583</v>
      </c>
      <c r="B144" s="126" t="str">
        <f>+VLOOKUP(A144,'[1]DISTRITOS A NIVEL NACIONAL'!$A$1:$IV$65536,5,0)</f>
        <v>BARRIO SAN FELIPE CALLES BOYACA Y TARQUI</v>
      </c>
      <c r="C144" s="162" t="str">
        <f>+VLOOKUP(A144,'[1]DISTRITOS A NIVEL NACIONAL'!$A$1:$IV$65536,6,0)</f>
        <v>052696024-052361634</v>
      </c>
      <c r="D144" s="162" t="str">
        <f>+VLOOKUP(A144,'[1]DISTRITOS A NIVEL NACIONAL'!$A$1:$IV$65536,7,0)</f>
        <v>DIRECTO</v>
      </c>
      <c r="E144" s="126" t="s">
        <v>584</v>
      </c>
      <c r="F144" s="163" t="s">
        <v>18</v>
      </c>
      <c r="G144" s="126" t="s">
        <v>598</v>
      </c>
      <c r="H144" s="132" t="s">
        <v>597</v>
      </c>
      <c r="I144" s="163" t="s">
        <v>145</v>
      </c>
      <c r="J144" s="168">
        <v>941</v>
      </c>
      <c r="K144" s="168"/>
      <c r="L144" s="168"/>
      <c r="M144" s="163">
        <v>1</v>
      </c>
      <c r="N144" s="163"/>
      <c r="O144" s="181">
        <v>186.67558000000002</v>
      </c>
    </row>
    <row r="145" spans="1:15" ht="70.2" x14ac:dyDescent="0.3">
      <c r="A145" s="162" t="s">
        <v>583</v>
      </c>
      <c r="B145" s="126" t="str">
        <f>+VLOOKUP(A145,'[1]DISTRITOS A NIVEL NACIONAL'!$A$1:$IV$65536,5,0)</f>
        <v>BARRIO SAN FELIPE CALLES BOYACA Y TARQUI</v>
      </c>
      <c r="C145" s="162" t="str">
        <f>+VLOOKUP(A145,'[1]DISTRITOS A NIVEL NACIONAL'!$A$1:$IV$65536,6,0)</f>
        <v>052696024-052361634</v>
      </c>
      <c r="D145" s="162" t="str">
        <f>+VLOOKUP(A145,'[1]DISTRITOS A NIVEL NACIONAL'!$A$1:$IV$65536,7,0)</f>
        <v>DIRECTO</v>
      </c>
      <c r="E145" s="126" t="s">
        <v>584</v>
      </c>
      <c r="F145" s="163" t="s">
        <v>18</v>
      </c>
      <c r="G145" s="126" t="s">
        <v>600</v>
      </c>
      <c r="H145" s="132" t="s">
        <v>599</v>
      </c>
      <c r="I145" s="163" t="s">
        <v>145</v>
      </c>
      <c r="J145" s="168">
        <v>360</v>
      </c>
      <c r="K145" s="168"/>
      <c r="L145" s="168">
        <v>1</v>
      </c>
      <c r="M145" s="163"/>
      <c r="N145" s="163"/>
      <c r="O145" s="181">
        <v>71.416800000000009</v>
      </c>
    </row>
    <row r="146" spans="1:15" ht="93.6" x14ac:dyDescent="0.3">
      <c r="A146" s="162" t="s">
        <v>583</v>
      </c>
      <c r="B146" s="126" t="str">
        <f>+VLOOKUP(A146,'[1]DISTRITOS A NIVEL NACIONAL'!$A$1:$IV$65536,5,0)</f>
        <v>BARRIO SAN FELIPE CALLES BOYACA Y TARQUI</v>
      </c>
      <c r="C146" s="162" t="str">
        <f>+VLOOKUP(A146,'[1]DISTRITOS A NIVEL NACIONAL'!$A$1:$IV$65536,6,0)</f>
        <v>052696024-052361634</v>
      </c>
      <c r="D146" s="162" t="str">
        <f>+VLOOKUP(A146,'[1]DISTRITOS A NIVEL NACIONAL'!$A$1:$IV$65536,7,0)</f>
        <v>DIRECTO</v>
      </c>
      <c r="E146" s="126" t="s">
        <v>584</v>
      </c>
      <c r="F146" s="163" t="s">
        <v>18</v>
      </c>
      <c r="G146" s="126" t="s">
        <v>602</v>
      </c>
      <c r="H146" s="132" t="s">
        <v>601</v>
      </c>
      <c r="I146" s="163" t="s">
        <v>145</v>
      </c>
      <c r="J146" s="168">
        <v>537</v>
      </c>
      <c r="K146" s="168"/>
      <c r="L146" s="168">
        <v>1</v>
      </c>
      <c r="M146" s="163"/>
      <c r="N146" s="163"/>
      <c r="O146" s="181">
        <v>106.53005999999999</v>
      </c>
    </row>
    <row r="147" spans="1:15" ht="70.2" x14ac:dyDescent="0.3">
      <c r="A147" s="162" t="s">
        <v>583</v>
      </c>
      <c r="B147" s="126" t="str">
        <f>+VLOOKUP(A147,'[1]DISTRITOS A NIVEL NACIONAL'!$A$1:$IV$65536,5,0)</f>
        <v>BARRIO SAN FELIPE CALLES BOYACA Y TARQUI</v>
      </c>
      <c r="C147" s="162" t="str">
        <f>+VLOOKUP(A147,'[1]DISTRITOS A NIVEL NACIONAL'!$A$1:$IV$65536,6,0)</f>
        <v>052696024-052361634</v>
      </c>
      <c r="D147" s="162" t="str">
        <f>+VLOOKUP(A147,'[1]DISTRITOS A NIVEL NACIONAL'!$A$1:$IV$65536,7,0)</f>
        <v>DIRECTO</v>
      </c>
      <c r="E147" s="126" t="s">
        <v>584</v>
      </c>
      <c r="F147" s="163" t="s">
        <v>18</v>
      </c>
      <c r="G147" s="126" t="s">
        <v>604</v>
      </c>
      <c r="H147" s="132" t="s">
        <v>603</v>
      </c>
      <c r="I147" s="163" t="s">
        <v>145</v>
      </c>
      <c r="J147" s="168">
        <v>979</v>
      </c>
      <c r="K147" s="168"/>
      <c r="L147" s="168"/>
      <c r="M147" s="163">
        <v>1</v>
      </c>
      <c r="N147" s="163"/>
      <c r="O147" s="182">
        <v>194.21402</v>
      </c>
    </row>
    <row r="148" spans="1:15" ht="70.2" x14ac:dyDescent="0.3">
      <c r="A148" s="162" t="s">
        <v>583</v>
      </c>
      <c r="B148" s="126" t="str">
        <f>+VLOOKUP(A148,'[1]DISTRITOS A NIVEL NACIONAL'!$A$1:$IV$65536,5,0)</f>
        <v>BARRIO SAN FELIPE CALLES BOYACA Y TARQUI</v>
      </c>
      <c r="C148" s="162" t="str">
        <f>+VLOOKUP(A148,'[1]DISTRITOS A NIVEL NACIONAL'!$A$1:$IV$65536,6,0)</f>
        <v>052696024-052361634</v>
      </c>
      <c r="D148" s="162" t="str">
        <f>+VLOOKUP(A148,'[1]DISTRITOS A NIVEL NACIONAL'!$A$1:$IV$65536,7,0)</f>
        <v>DIRECTO</v>
      </c>
      <c r="E148" s="126" t="s">
        <v>584</v>
      </c>
      <c r="F148" s="163" t="s">
        <v>18</v>
      </c>
      <c r="G148" s="126" t="s">
        <v>606</v>
      </c>
      <c r="H148" s="132" t="s">
        <v>605</v>
      </c>
      <c r="I148" s="163" t="s">
        <v>145</v>
      </c>
      <c r="J148" s="168">
        <v>402</v>
      </c>
      <c r="K148" s="168">
        <v>1</v>
      </c>
      <c r="L148" s="168"/>
      <c r="M148" s="163"/>
      <c r="N148" s="163"/>
      <c r="O148" s="181">
        <v>79.748760000000004</v>
      </c>
    </row>
    <row r="149" spans="1:15" ht="70.2" x14ac:dyDescent="0.3">
      <c r="A149" s="162" t="s">
        <v>583</v>
      </c>
      <c r="B149" s="126" t="str">
        <f>+VLOOKUP(A149,'[1]DISTRITOS A NIVEL NACIONAL'!$A$1:$IV$65536,5,0)</f>
        <v>BARRIO SAN FELIPE CALLES BOYACA Y TARQUI</v>
      </c>
      <c r="C149" s="162" t="str">
        <f>+VLOOKUP(A149,'[1]DISTRITOS A NIVEL NACIONAL'!$A$1:$IV$65536,6,0)</f>
        <v>052696024-052361634</v>
      </c>
      <c r="D149" s="162" t="str">
        <f>+VLOOKUP(A149,'[1]DISTRITOS A NIVEL NACIONAL'!$A$1:$IV$65536,7,0)</f>
        <v>DIRECTO</v>
      </c>
      <c r="E149" s="126" t="s">
        <v>584</v>
      </c>
      <c r="F149" s="163" t="s">
        <v>18</v>
      </c>
      <c r="G149" s="126" t="s">
        <v>608</v>
      </c>
      <c r="H149" s="132" t="s">
        <v>607</v>
      </c>
      <c r="I149" s="163" t="s">
        <v>145</v>
      </c>
      <c r="J149" s="168">
        <v>400</v>
      </c>
      <c r="K149" s="168"/>
      <c r="L149" s="168"/>
      <c r="M149" s="163">
        <v>1</v>
      </c>
      <c r="N149" s="163"/>
      <c r="O149" s="181">
        <v>79.352000000000004</v>
      </c>
    </row>
    <row r="150" spans="1:15" ht="70.2" x14ac:dyDescent="0.3">
      <c r="A150" s="162" t="s">
        <v>583</v>
      </c>
      <c r="B150" s="126" t="str">
        <f>+VLOOKUP(A150,'[1]DISTRITOS A NIVEL NACIONAL'!$A$1:$IV$65536,5,0)</f>
        <v>BARRIO SAN FELIPE CALLES BOYACA Y TARQUI</v>
      </c>
      <c r="C150" s="162" t="str">
        <f>+VLOOKUP(A150,'[1]DISTRITOS A NIVEL NACIONAL'!$A$1:$IV$65536,6,0)</f>
        <v>052696024-052361634</v>
      </c>
      <c r="D150" s="162" t="str">
        <f>+VLOOKUP(A150,'[1]DISTRITOS A NIVEL NACIONAL'!$A$1:$IV$65536,7,0)</f>
        <v>DIRECTO</v>
      </c>
      <c r="E150" s="126" t="s">
        <v>584</v>
      </c>
      <c r="F150" s="163" t="s">
        <v>18</v>
      </c>
      <c r="G150" s="126" t="s">
        <v>610</v>
      </c>
      <c r="H150" s="132" t="s">
        <v>609</v>
      </c>
      <c r="I150" s="163" t="s">
        <v>145</v>
      </c>
      <c r="J150" s="168">
        <v>615</v>
      </c>
      <c r="K150" s="168"/>
      <c r="L150" s="168">
        <v>1</v>
      </c>
      <c r="M150" s="163"/>
      <c r="N150" s="163"/>
      <c r="O150" s="181">
        <v>122.00369999999998</v>
      </c>
    </row>
    <row r="151" spans="1:15" ht="70.2" x14ac:dyDescent="0.3">
      <c r="A151" s="162" t="s">
        <v>583</v>
      </c>
      <c r="B151" s="126" t="str">
        <f>+VLOOKUP(A151,'[1]DISTRITOS A NIVEL NACIONAL'!$A$1:$IV$65536,5,0)</f>
        <v>BARRIO SAN FELIPE CALLES BOYACA Y TARQUI</v>
      </c>
      <c r="C151" s="162" t="str">
        <f>+VLOOKUP(A151,'[1]DISTRITOS A NIVEL NACIONAL'!$A$1:$IV$65536,6,0)</f>
        <v>052696024-052361634</v>
      </c>
      <c r="D151" s="162" t="str">
        <f>+VLOOKUP(A151,'[1]DISTRITOS A NIVEL NACIONAL'!$A$1:$IV$65536,7,0)</f>
        <v>DIRECTO</v>
      </c>
      <c r="E151" s="126" t="s">
        <v>584</v>
      </c>
      <c r="F151" s="163" t="s">
        <v>18</v>
      </c>
      <c r="G151" s="126" t="s">
        <v>612</v>
      </c>
      <c r="H151" s="132" t="s">
        <v>611</v>
      </c>
      <c r="I151" s="163" t="s">
        <v>145</v>
      </c>
      <c r="J151" s="168">
        <v>299</v>
      </c>
      <c r="K151" s="168"/>
      <c r="L151" s="168">
        <v>1</v>
      </c>
      <c r="M151" s="163"/>
      <c r="N151" s="163"/>
      <c r="O151" s="182">
        <v>59.315620000000003</v>
      </c>
    </row>
    <row r="152" spans="1:15" ht="70.2" x14ac:dyDescent="0.3">
      <c r="A152" s="162" t="s">
        <v>583</v>
      </c>
      <c r="B152" s="126" t="str">
        <f>+VLOOKUP(A152,'[1]DISTRITOS A NIVEL NACIONAL'!$A$1:$IV$65536,5,0)</f>
        <v>BARRIO SAN FELIPE CALLES BOYACA Y TARQUI</v>
      </c>
      <c r="C152" s="162" t="str">
        <f>+VLOOKUP(A152,'[1]DISTRITOS A NIVEL NACIONAL'!$A$1:$IV$65536,6,0)</f>
        <v>052696024-052361634</v>
      </c>
      <c r="D152" s="162" t="str">
        <f>+VLOOKUP(A152,'[1]DISTRITOS A NIVEL NACIONAL'!$A$1:$IV$65536,7,0)</f>
        <v>DIRECTO</v>
      </c>
      <c r="E152" s="126" t="s">
        <v>584</v>
      </c>
      <c r="F152" s="163" t="s">
        <v>18</v>
      </c>
      <c r="G152" s="126" t="s">
        <v>90</v>
      </c>
      <c r="H152" s="132" t="s">
        <v>609</v>
      </c>
      <c r="I152" s="163" t="s">
        <v>145</v>
      </c>
      <c r="J152" s="168">
        <v>1300</v>
      </c>
      <c r="K152" s="168"/>
      <c r="L152" s="168"/>
      <c r="M152" s="163">
        <v>1</v>
      </c>
      <c r="N152" s="163"/>
      <c r="O152" s="181">
        <v>257.89400000000001</v>
      </c>
    </row>
    <row r="153" spans="1:15" ht="70.2" x14ac:dyDescent="0.3">
      <c r="A153" s="162" t="s">
        <v>583</v>
      </c>
      <c r="B153" s="126" t="str">
        <f>+VLOOKUP(A153,'[1]DISTRITOS A NIVEL NACIONAL'!$A$1:$IV$65536,5,0)</f>
        <v>BARRIO SAN FELIPE CALLES BOYACA Y TARQUI</v>
      </c>
      <c r="C153" s="162" t="str">
        <f>+VLOOKUP(A153,'[1]DISTRITOS A NIVEL NACIONAL'!$A$1:$IV$65536,6,0)</f>
        <v>052696024-052361634</v>
      </c>
      <c r="D153" s="162" t="str">
        <f>+VLOOKUP(A153,'[1]DISTRITOS A NIVEL NACIONAL'!$A$1:$IV$65536,7,0)</f>
        <v>DIRECTO</v>
      </c>
      <c r="E153" s="126" t="s">
        <v>584</v>
      </c>
      <c r="F153" s="163" t="s">
        <v>18</v>
      </c>
      <c r="G153" s="126" t="s">
        <v>613</v>
      </c>
      <c r="H153" s="132" t="s">
        <v>609</v>
      </c>
      <c r="I153" s="163" t="s">
        <v>145</v>
      </c>
      <c r="J153" s="168">
        <v>1414</v>
      </c>
      <c r="K153" s="168"/>
      <c r="L153" s="168">
        <v>1</v>
      </c>
      <c r="M153" s="163"/>
      <c r="N153" s="163"/>
      <c r="O153" s="182">
        <v>280.50932000000006</v>
      </c>
    </row>
    <row r="154" spans="1:15" ht="70.2" x14ac:dyDescent="0.3">
      <c r="A154" s="162" t="s">
        <v>583</v>
      </c>
      <c r="B154" s="126" t="str">
        <f>+VLOOKUP(A154,'[1]DISTRITOS A NIVEL NACIONAL'!$A$1:$IV$65536,5,0)</f>
        <v>BARRIO SAN FELIPE CALLES BOYACA Y TARQUI</v>
      </c>
      <c r="C154" s="162" t="str">
        <f>+VLOOKUP(A154,'[1]DISTRITOS A NIVEL NACIONAL'!$A$1:$IV$65536,6,0)</f>
        <v>052696024-052361634</v>
      </c>
      <c r="D154" s="162" t="str">
        <f>+VLOOKUP(A154,'[1]DISTRITOS A NIVEL NACIONAL'!$A$1:$IV$65536,7,0)</f>
        <v>DIRECTO</v>
      </c>
      <c r="E154" s="126" t="s">
        <v>584</v>
      </c>
      <c r="F154" s="163" t="s">
        <v>18</v>
      </c>
      <c r="G154" s="126" t="s">
        <v>157</v>
      </c>
      <c r="H154" s="132" t="s">
        <v>609</v>
      </c>
      <c r="I154" s="163" t="s">
        <v>145</v>
      </c>
      <c r="J154" s="168">
        <v>2036</v>
      </c>
      <c r="K154" s="168"/>
      <c r="L154" s="168"/>
      <c r="M154" s="163">
        <v>1</v>
      </c>
      <c r="N154" s="163"/>
      <c r="O154" s="181">
        <v>403.90168000000006</v>
      </c>
    </row>
    <row r="155" spans="1:15" ht="70.2" x14ac:dyDescent="0.3">
      <c r="A155" s="162" t="s">
        <v>583</v>
      </c>
      <c r="B155" s="126" t="str">
        <f>+VLOOKUP(A155,'[1]DISTRITOS A NIVEL NACIONAL'!$A$1:$IV$65536,5,0)</f>
        <v>BARRIO SAN FELIPE CALLES BOYACA Y TARQUI</v>
      </c>
      <c r="C155" s="162" t="str">
        <f>+VLOOKUP(A155,'[1]DISTRITOS A NIVEL NACIONAL'!$A$1:$IV$65536,6,0)</f>
        <v>052696024-052361634</v>
      </c>
      <c r="D155" s="162" t="str">
        <f>+VLOOKUP(A155,'[1]DISTRITOS A NIVEL NACIONAL'!$A$1:$IV$65536,7,0)</f>
        <v>DIRECTO</v>
      </c>
      <c r="E155" s="126" t="s">
        <v>584</v>
      </c>
      <c r="F155" s="163" t="s">
        <v>18</v>
      </c>
      <c r="G155" s="126" t="s">
        <v>614</v>
      </c>
      <c r="H155" s="132" t="s">
        <v>609</v>
      </c>
      <c r="I155" s="163" t="s">
        <v>145</v>
      </c>
      <c r="J155" s="168">
        <v>1261</v>
      </c>
      <c r="K155" s="168"/>
      <c r="L155" s="168"/>
      <c r="M155" s="163">
        <v>1</v>
      </c>
      <c r="N155" s="163"/>
      <c r="O155" s="182">
        <v>250.15717999999998</v>
      </c>
    </row>
    <row r="156" spans="1:15" ht="70.2" x14ac:dyDescent="0.3">
      <c r="A156" s="162" t="s">
        <v>583</v>
      </c>
      <c r="B156" s="126" t="str">
        <f>+VLOOKUP(A156,'[1]DISTRITOS A NIVEL NACIONAL'!$A$1:$IV$65536,5,0)</f>
        <v>BARRIO SAN FELIPE CALLES BOYACA Y TARQUI</v>
      </c>
      <c r="C156" s="162" t="str">
        <f>+VLOOKUP(A156,'[1]DISTRITOS A NIVEL NACIONAL'!$A$1:$IV$65536,6,0)</f>
        <v>052696024-052361634</v>
      </c>
      <c r="D156" s="162" t="str">
        <f>+VLOOKUP(A156,'[1]DISTRITOS A NIVEL NACIONAL'!$A$1:$IV$65536,7,0)</f>
        <v>DIRECTO</v>
      </c>
      <c r="E156" s="126" t="s">
        <v>584</v>
      </c>
      <c r="F156" s="163" t="s">
        <v>18</v>
      </c>
      <c r="G156" s="126" t="s">
        <v>616</v>
      </c>
      <c r="H156" s="132" t="s">
        <v>615</v>
      </c>
      <c r="I156" s="163" t="s">
        <v>145</v>
      </c>
      <c r="J156" s="168">
        <v>756</v>
      </c>
      <c r="K156" s="168"/>
      <c r="L156" s="168"/>
      <c r="M156" s="163">
        <v>1</v>
      </c>
      <c r="N156" s="163"/>
      <c r="O156" s="181">
        <v>149.97528</v>
      </c>
    </row>
    <row r="157" spans="1:15" ht="70.2" x14ac:dyDescent="0.3">
      <c r="A157" s="162" t="s">
        <v>583</v>
      </c>
      <c r="B157" s="126" t="str">
        <f>+VLOOKUP(A157,'[1]DISTRITOS A NIVEL NACIONAL'!$A$1:$IV$65536,5,0)</f>
        <v>BARRIO SAN FELIPE CALLES BOYACA Y TARQUI</v>
      </c>
      <c r="C157" s="162" t="str">
        <f>+VLOOKUP(A157,'[1]DISTRITOS A NIVEL NACIONAL'!$A$1:$IV$65536,6,0)</f>
        <v>052696024-052361634</v>
      </c>
      <c r="D157" s="162" t="str">
        <f>+VLOOKUP(A157,'[1]DISTRITOS A NIVEL NACIONAL'!$A$1:$IV$65536,7,0)</f>
        <v>DIRECTO</v>
      </c>
      <c r="E157" s="126" t="s">
        <v>584</v>
      </c>
      <c r="F157" s="163" t="s">
        <v>18</v>
      </c>
      <c r="G157" s="126" t="s">
        <v>618</v>
      </c>
      <c r="H157" s="132" t="s">
        <v>617</v>
      </c>
      <c r="I157" s="163" t="s">
        <v>145</v>
      </c>
      <c r="J157" s="168">
        <v>366</v>
      </c>
      <c r="K157" s="168"/>
      <c r="L157" s="168">
        <v>1</v>
      </c>
      <c r="M157" s="163"/>
      <c r="N157" s="163"/>
      <c r="O157" s="181">
        <v>72.607080000000011</v>
      </c>
    </row>
    <row r="158" spans="1:15" ht="70.2" x14ac:dyDescent="0.3">
      <c r="A158" s="162" t="s">
        <v>583</v>
      </c>
      <c r="B158" s="126" t="str">
        <f>+VLOOKUP(A158,'[1]DISTRITOS A NIVEL NACIONAL'!$A$1:$IV$65536,5,0)</f>
        <v>BARRIO SAN FELIPE CALLES BOYACA Y TARQUI</v>
      </c>
      <c r="C158" s="162" t="str">
        <f>+VLOOKUP(A158,'[1]DISTRITOS A NIVEL NACIONAL'!$A$1:$IV$65536,6,0)</f>
        <v>052696024-052361634</v>
      </c>
      <c r="D158" s="162" t="str">
        <f>+VLOOKUP(A158,'[1]DISTRITOS A NIVEL NACIONAL'!$A$1:$IV$65536,7,0)</f>
        <v>DIRECTO</v>
      </c>
      <c r="E158" s="126" t="s">
        <v>584</v>
      </c>
      <c r="F158" s="163" t="s">
        <v>18</v>
      </c>
      <c r="G158" s="126" t="s">
        <v>200</v>
      </c>
      <c r="H158" s="132" t="s">
        <v>619</v>
      </c>
      <c r="I158" s="163" t="s">
        <v>145</v>
      </c>
      <c r="J158" s="168">
        <v>1572</v>
      </c>
      <c r="K158" s="168"/>
      <c r="L158" s="168"/>
      <c r="M158" s="163">
        <v>1</v>
      </c>
      <c r="N158" s="163"/>
      <c r="O158" s="181">
        <v>311.85336000000007</v>
      </c>
    </row>
    <row r="159" spans="1:15" ht="70.2" x14ac:dyDescent="0.3">
      <c r="A159" s="162" t="s">
        <v>583</v>
      </c>
      <c r="B159" s="126" t="str">
        <f>+VLOOKUP(A159,'[1]DISTRITOS A NIVEL NACIONAL'!$A$1:$IV$65536,5,0)</f>
        <v>BARRIO SAN FELIPE CALLES BOYACA Y TARQUI</v>
      </c>
      <c r="C159" s="162" t="str">
        <f>+VLOOKUP(A159,'[1]DISTRITOS A NIVEL NACIONAL'!$A$1:$IV$65536,6,0)</f>
        <v>052696024-052361634</v>
      </c>
      <c r="D159" s="162" t="str">
        <f>+VLOOKUP(A159,'[1]DISTRITOS A NIVEL NACIONAL'!$A$1:$IV$65536,7,0)</f>
        <v>DIRECTO</v>
      </c>
      <c r="E159" s="126" t="s">
        <v>584</v>
      </c>
      <c r="F159" s="163" t="s">
        <v>18</v>
      </c>
      <c r="G159" s="126" t="s">
        <v>621</v>
      </c>
      <c r="H159" s="132" t="s">
        <v>620</v>
      </c>
      <c r="I159" s="163" t="s">
        <v>145</v>
      </c>
      <c r="J159" s="168">
        <v>370</v>
      </c>
      <c r="K159" s="168"/>
      <c r="L159" s="168">
        <v>1</v>
      </c>
      <c r="M159" s="163"/>
      <c r="N159" s="163"/>
      <c r="O159" s="181">
        <v>73.400599999999997</v>
      </c>
    </row>
    <row r="160" spans="1:15" ht="70.2" x14ac:dyDescent="0.3">
      <c r="A160" s="162" t="s">
        <v>583</v>
      </c>
      <c r="B160" s="126" t="str">
        <f>+VLOOKUP(A160,'[1]DISTRITOS A NIVEL NACIONAL'!$A$1:$IV$65536,5,0)</f>
        <v>BARRIO SAN FELIPE CALLES BOYACA Y TARQUI</v>
      </c>
      <c r="C160" s="162" t="str">
        <f>+VLOOKUP(A160,'[1]DISTRITOS A NIVEL NACIONAL'!$A$1:$IV$65536,6,0)</f>
        <v>052696024-052361634</v>
      </c>
      <c r="D160" s="162" t="str">
        <f>+VLOOKUP(A160,'[1]DISTRITOS A NIVEL NACIONAL'!$A$1:$IV$65536,7,0)</f>
        <v>DIRECTO</v>
      </c>
      <c r="E160" s="126" t="s">
        <v>584</v>
      </c>
      <c r="F160" s="163" t="s">
        <v>18</v>
      </c>
      <c r="G160" s="126" t="s">
        <v>308</v>
      </c>
      <c r="H160" s="132" t="s">
        <v>622</v>
      </c>
      <c r="I160" s="163" t="s">
        <v>145</v>
      </c>
      <c r="J160" s="168">
        <v>565</v>
      </c>
      <c r="K160" s="168"/>
      <c r="L160" s="168">
        <v>1</v>
      </c>
      <c r="M160" s="163"/>
      <c r="N160" s="163"/>
      <c r="O160" s="181">
        <v>112.0847</v>
      </c>
    </row>
    <row r="161" spans="1:15" ht="70.2" x14ac:dyDescent="0.3">
      <c r="A161" s="162" t="s">
        <v>583</v>
      </c>
      <c r="B161" s="126" t="str">
        <f>+VLOOKUP(A161,'[1]DISTRITOS A NIVEL NACIONAL'!$A$1:$IV$65536,5,0)</f>
        <v>BARRIO SAN FELIPE CALLES BOYACA Y TARQUI</v>
      </c>
      <c r="C161" s="162" t="str">
        <f>+VLOOKUP(A161,'[1]DISTRITOS A NIVEL NACIONAL'!$A$1:$IV$65536,6,0)</f>
        <v>052696024-052361634</v>
      </c>
      <c r="D161" s="162" t="str">
        <f>+VLOOKUP(A161,'[1]DISTRITOS A NIVEL NACIONAL'!$A$1:$IV$65536,7,0)</f>
        <v>DIRECTO</v>
      </c>
      <c r="E161" s="126" t="s">
        <v>584</v>
      </c>
      <c r="F161" s="163" t="s">
        <v>18</v>
      </c>
      <c r="G161" s="126" t="s">
        <v>624</v>
      </c>
      <c r="H161" s="132" t="s">
        <v>623</v>
      </c>
      <c r="I161" s="163" t="s">
        <v>145</v>
      </c>
      <c r="J161" s="168">
        <v>304</v>
      </c>
      <c r="K161" s="168"/>
      <c r="L161" s="168">
        <v>1</v>
      </c>
      <c r="M161" s="163"/>
      <c r="N161" s="163"/>
      <c r="O161" s="181">
        <v>60.307520000000004</v>
      </c>
    </row>
    <row r="162" spans="1:15" ht="70.2" x14ac:dyDescent="0.3">
      <c r="A162" s="162" t="s">
        <v>583</v>
      </c>
      <c r="B162" s="126" t="str">
        <f>+VLOOKUP(A162,'[1]DISTRITOS A NIVEL NACIONAL'!$A$1:$IV$65536,5,0)</f>
        <v>BARRIO SAN FELIPE CALLES BOYACA Y TARQUI</v>
      </c>
      <c r="C162" s="162" t="str">
        <f>+VLOOKUP(A162,'[1]DISTRITOS A NIVEL NACIONAL'!$A$1:$IV$65536,6,0)</f>
        <v>052696024-052361634</v>
      </c>
      <c r="D162" s="162" t="str">
        <f>+VLOOKUP(A162,'[1]DISTRITOS A NIVEL NACIONAL'!$A$1:$IV$65536,7,0)</f>
        <v>DIRECTO</v>
      </c>
      <c r="E162" s="126" t="s">
        <v>584</v>
      </c>
      <c r="F162" s="163" t="s">
        <v>18</v>
      </c>
      <c r="G162" s="126" t="s">
        <v>626</v>
      </c>
      <c r="H162" s="132" t="s">
        <v>625</v>
      </c>
      <c r="I162" s="163" t="s">
        <v>145</v>
      </c>
      <c r="J162" s="168">
        <v>698</v>
      </c>
      <c r="K162" s="168"/>
      <c r="L162" s="168">
        <v>1</v>
      </c>
      <c r="M162" s="163"/>
      <c r="N162" s="163"/>
      <c r="O162" s="181">
        <v>138.46923999999999</v>
      </c>
    </row>
    <row r="163" spans="1:15" ht="70.2" x14ac:dyDescent="0.3">
      <c r="A163" s="162" t="s">
        <v>583</v>
      </c>
      <c r="B163" s="126" t="str">
        <f>+VLOOKUP(A163,'[1]DISTRITOS A NIVEL NACIONAL'!$A$1:$IV$65536,5,0)</f>
        <v>BARRIO SAN FELIPE CALLES BOYACA Y TARQUI</v>
      </c>
      <c r="C163" s="162" t="str">
        <f>+VLOOKUP(A163,'[1]DISTRITOS A NIVEL NACIONAL'!$A$1:$IV$65536,6,0)</f>
        <v>052696024-052361634</v>
      </c>
      <c r="D163" s="162" t="str">
        <f>+VLOOKUP(A163,'[1]DISTRITOS A NIVEL NACIONAL'!$A$1:$IV$65536,7,0)</f>
        <v>DIRECTO</v>
      </c>
      <c r="E163" s="126" t="s">
        <v>584</v>
      </c>
      <c r="F163" s="163" t="s">
        <v>18</v>
      </c>
      <c r="G163" s="126" t="s">
        <v>628</v>
      </c>
      <c r="H163" s="132" t="s">
        <v>627</v>
      </c>
      <c r="I163" s="163" t="s">
        <v>145</v>
      </c>
      <c r="J163" s="168">
        <v>231</v>
      </c>
      <c r="K163" s="168">
        <v>1</v>
      </c>
      <c r="L163" s="168"/>
      <c r="M163" s="163"/>
      <c r="N163" s="163"/>
      <c r="O163" s="181">
        <v>45.825780000000009</v>
      </c>
    </row>
    <row r="164" spans="1:15" ht="70.2" x14ac:dyDescent="0.3">
      <c r="A164" s="162" t="s">
        <v>583</v>
      </c>
      <c r="B164" s="126" t="str">
        <f>+VLOOKUP(A164,'[1]DISTRITOS A NIVEL NACIONAL'!$A$1:$IV$65536,5,0)</f>
        <v>BARRIO SAN FELIPE CALLES BOYACA Y TARQUI</v>
      </c>
      <c r="C164" s="162" t="str">
        <f>+VLOOKUP(A164,'[1]DISTRITOS A NIVEL NACIONAL'!$A$1:$IV$65536,6,0)</f>
        <v>052696024-052361634</v>
      </c>
      <c r="D164" s="162" t="str">
        <f>+VLOOKUP(A164,'[1]DISTRITOS A NIVEL NACIONAL'!$A$1:$IV$65536,7,0)</f>
        <v>DIRECTO</v>
      </c>
      <c r="E164" s="126" t="s">
        <v>584</v>
      </c>
      <c r="F164" s="163" t="s">
        <v>18</v>
      </c>
      <c r="G164" s="126" t="s">
        <v>630</v>
      </c>
      <c r="H164" s="132" t="s">
        <v>629</v>
      </c>
      <c r="I164" s="163" t="s">
        <v>145</v>
      </c>
      <c r="J164" s="168">
        <v>316</v>
      </c>
      <c r="K164" s="168"/>
      <c r="L164" s="168"/>
      <c r="M164" s="163">
        <v>1</v>
      </c>
      <c r="N164" s="163"/>
      <c r="O164" s="181">
        <v>62.688080000000006</v>
      </c>
    </row>
    <row r="165" spans="1:15" ht="70.2" x14ac:dyDescent="0.3">
      <c r="A165" s="162" t="s">
        <v>583</v>
      </c>
      <c r="B165" s="126" t="str">
        <f>+VLOOKUP(A165,'[1]DISTRITOS A NIVEL NACIONAL'!$A$1:$IV$65536,5,0)</f>
        <v>BARRIO SAN FELIPE CALLES BOYACA Y TARQUI</v>
      </c>
      <c r="C165" s="162" t="str">
        <f>+VLOOKUP(A165,'[1]DISTRITOS A NIVEL NACIONAL'!$A$1:$IV$65536,6,0)</f>
        <v>052696024-052361634</v>
      </c>
      <c r="D165" s="162" t="str">
        <f>+VLOOKUP(A165,'[1]DISTRITOS A NIVEL NACIONAL'!$A$1:$IV$65536,7,0)</f>
        <v>DIRECTO</v>
      </c>
      <c r="E165" s="126" t="s">
        <v>584</v>
      </c>
      <c r="F165" s="163" t="s">
        <v>18</v>
      </c>
      <c r="G165" s="126" t="s">
        <v>632</v>
      </c>
      <c r="H165" s="132" t="s">
        <v>631</v>
      </c>
      <c r="I165" s="163" t="s">
        <v>14</v>
      </c>
      <c r="J165" s="168">
        <v>189</v>
      </c>
      <c r="K165" s="168">
        <v>1</v>
      </c>
      <c r="L165" s="168"/>
      <c r="M165" s="163"/>
      <c r="N165" s="163"/>
      <c r="O165" s="181">
        <v>26.781300000000005</v>
      </c>
    </row>
    <row r="166" spans="1:15" ht="70.2" x14ac:dyDescent="0.3">
      <c r="A166" s="162" t="s">
        <v>583</v>
      </c>
      <c r="B166" s="126" t="str">
        <f>+VLOOKUP(A166,'[1]DISTRITOS A NIVEL NACIONAL'!$A$1:$IV$65536,5,0)</f>
        <v>BARRIO SAN FELIPE CALLES BOYACA Y TARQUI</v>
      </c>
      <c r="C166" s="162" t="str">
        <f>+VLOOKUP(A166,'[1]DISTRITOS A NIVEL NACIONAL'!$A$1:$IV$65536,6,0)</f>
        <v>052696024-052361634</v>
      </c>
      <c r="D166" s="162" t="str">
        <f>+VLOOKUP(A166,'[1]DISTRITOS A NIVEL NACIONAL'!$A$1:$IV$65536,7,0)</f>
        <v>DIRECTO</v>
      </c>
      <c r="E166" s="126" t="s">
        <v>584</v>
      </c>
      <c r="F166" s="163" t="s">
        <v>18</v>
      </c>
      <c r="G166" s="126" t="s">
        <v>634</v>
      </c>
      <c r="H166" s="132" t="s">
        <v>633</v>
      </c>
      <c r="I166" s="163" t="s">
        <v>14</v>
      </c>
      <c r="J166" s="168">
        <v>1286</v>
      </c>
      <c r="K166" s="168"/>
      <c r="L166" s="168"/>
      <c r="M166" s="163">
        <v>1</v>
      </c>
      <c r="N166" s="163"/>
      <c r="O166" s="182">
        <v>182.22620000000001</v>
      </c>
    </row>
    <row r="167" spans="1:15" ht="70.2" x14ac:dyDescent="0.3">
      <c r="A167" s="162" t="s">
        <v>583</v>
      </c>
      <c r="B167" s="126" t="str">
        <f>+VLOOKUP(A167,'[1]DISTRITOS A NIVEL NACIONAL'!$A$1:$IV$65536,5,0)</f>
        <v>BARRIO SAN FELIPE CALLES BOYACA Y TARQUI</v>
      </c>
      <c r="C167" s="162" t="str">
        <f>+VLOOKUP(A167,'[1]DISTRITOS A NIVEL NACIONAL'!$A$1:$IV$65536,6,0)</f>
        <v>052696024-052361634</v>
      </c>
      <c r="D167" s="162" t="str">
        <f>+VLOOKUP(A167,'[1]DISTRITOS A NIVEL NACIONAL'!$A$1:$IV$65536,7,0)</f>
        <v>DIRECTO</v>
      </c>
      <c r="E167" s="126" t="s">
        <v>584</v>
      </c>
      <c r="F167" s="163" t="s">
        <v>18</v>
      </c>
      <c r="G167" s="126" t="s">
        <v>636</v>
      </c>
      <c r="H167" s="132" t="s">
        <v>635</v>
      </c>
      <c r="I167" s="163" t="s">
        <v>14</v>
      </c>
      <c r="J167" s="168">
        <v>459</v>
      </c>
      <c r="K167" s="168"/>
      <c r="L167" s="168"/>
      <c r="M167" s="163">
        <v>1</v>
      </c>
      <c r="N167" s="163"/>
      <c r="O167" s="181">
        <v>65.040300000000016</v>
      </c>
    </row>
    <row r="168" spans="1:15" ht="70.2" x14ac:dyDescent="0.3">
      <c r="A168" s="162" t="s">
        <v>583</v>
      </c>
      <c r="B168" s="126" t="str">
        <f>+VLOOKUP(A168,'[1]DISTRITOS A NIVEL NACIONAL'!$A$1:$IV$65536,5,0)</f>
        <v>BARRIO SAN FELIPE CALLES BOYACA Y TARQUI</v>
      </c>
      <c r="C168" s="162" t="str">
        <f>+VLOOKUP(A168,'[1]DISTRITOS A NIVEL NACIONAL'!$A$1:$IV$65536,6,0)</f>
        <v>052696024-052361634</v>
      </c>
      <c r="D168" s="162" t="str">
        <f>+VLOOKUP(A168,'[1]DISTRITOS A NIVEL NACIONAL'!$A$1:$IV$65536,7,0)</f>
        <v>DIRECTO</v>
      </c>
      <c r="E168" s="126" t="s">
        <v>584</v>
      </c>
      <c r="F168" s="163" t="s">
        <v>18</v>
      </c>
      <c r="G168" s="126" t="s">
        <v>146</v>
      </c>
      <c r="H168" s="132" t="s">
        <v>637</v>
      </c>
      <c r="I168" s="163" t="s">
        <v>14</v>
      </c>
      <c r="J168" s="168">
        <v>427</v>
      </c>
      <c r="K168" s="168"/>
      <c r="L168" s="168"/>
      <c r="M168" s="163">
        <v>1</v>
      </c>
      <c r="N168" s="163"/>
      <c r="O168" s="181">
        <v>60.505900000000011</v>
      </c>
    </row>
    <row r="169" spans="1:15" ht="70.2" x14ac:dyDescent="0.3">
      <c r="A169" s="162" t="s">
        <v>583</v>
      </c>
      <c r="B169" s="126" t="str">
        <f>+VLOOKUP(A169,'[1]DISTRITOS A NIVEL NACIONAL'!$A$1:$IV$65536,5,0)</f>
        <v>BARRIO SAN FELIPE CALLES BOYACA Y TARQUI</v>
      </c>
      <c r="C169" s="162" t="str">
        <f>+VLOOKUP(A169,'[1]DISTRITOS A NIVEL NACIONAL'!$A$1:$IV$65536,6,0)</f>
        <v>052696024-052361634</v>
      </c>
      <c r="D169" s="162" t="str">
        <f>+VLOOKUP(A169,'[1]DISTRITOS A NIVEL NACIONAL'!$A$1:$IV$65536,7,0)</f>
        <v>DIRECTO</v>
      </c>
      <c r="E169" s="126" t="s">
        <v>584</v>
      </c>
      <c r="F169" s="163" t="s">
        <v>18</v>
      </c>
      <c r="G169" s="126" t="s">
        <v>639</v>
      </c>
      <c r="H169" s="132" t="s">
        <v>638</v>
      </c>
      <c r="I169" s="163" t="s">
        <v>14</v>
      </c>
      <c r="J169" s="168">
        <v>595</v>
      </c>
      <c r="K169" s="168"/>
      <c r="L169" s="168">
        <v>1</v>
      </c>
      <c r="M169" s="163"/>
      <c r="N169" s="163"/>
      <c r="O169" s="181">
        <v>84.311500000000009</v>
      </c>
    </row>
    <row r="170" spans="1:15" ht="70.2" x14ac:dyDescent="0.3">
      <c r="A170" s="162" t="s">
        <v>583</v>
      </c>
      <c r="B170" s="126" t="str">
        <f>+VLOOKUP(A170,'[1]DISTRITOS A NIVEL NACIONAL'!$A$1:$IV$65536,5,0)</f>
        <v>BARRIO SAN FELIPE CALLES BOYACA Y TARQUI</v>
      </c>
      <c r="C170" s="162" t="str">
        <f>+VLOOKUP(A170,'[1]DISTRITOS A NIVEL NACIONAL'!$A$1:$IV$65536,6,0)</f>
        <v>052696024-052361634</v>
      </c>
      <c r="D170" s="162" t="str">
        <f>+VLOOKUP(A170,'[1]DISTRITOS A NIVEL NACIONAL'!$A$1:$IV$65536,7,0)</f>
        <v>DIRECTO</v>
      </c>
      <c r="E170" s="126" t="s">
        <v>584</v>
      </c>
      <c r="F170" s="163" t="s">
        <v>18</v>
      </c>
      <c r="G170" s="126" t="s">
        <v>641</v>
      </c>
      <c r="H170" s="132" t="s">
        <v>640</v>
      </c>
      <c r="I170" s="163" t="s">
        <v>14</v>
      </c>
      <c r="J170" s="168">
        <v>744</v>
      </c>
      <c r="K170" s="168"/>
      <c r="L170" s="168"/>
      <c r="M170" s="163">
        <v>1</v>
      </c>
      <c r="N170" s="163"/>
      <c r="O170" s="182">
        <v>105.4248</v>
      </c>
    </row>
    <row r="171" spans="1:15" ht="70.2" x14ac:dyDescent="0.3">
      <c r="A171" s="162" t="s">
        <v>583</v>
      </c>
      <c r="B171" s="126" t="str">
        <f>+VLOOKUP(A171,'[1]DISTRITOS A NIVEL NACIONAL'!$A$1:$IV$65536,5,0)</f>
        <v>BARRIO SAN FELIPE CALLES BOYACA Y TARQUI</v>
      </c>
      <c r="C171" s="162" t="str">
        <f>+VLOOKUP(A171,'[1]DISTRITOS A NIVEL NACIONAL'!$A$1:$IV$65536,6,0)</f>
        <v>052696024-052361634</v>
      </c>
      <c r="D171" s="162" t="str">
        <f>+VLOOKUP(A171,'[1]DISTRITOS A NIVEL NACIONAL'!$A$1:$IV$65536,7,0)</f>
        <v>DIRECTO</v>
      </c>
      <c r="E171" s="126" t="s">
        <v>584</v>
      </c>
      <c r="F171" s="163" t="s">
        <v>18</v>
      </c>
      <c r="G171" s="126" t="s">
        <v>643</v>
      </c>
      <c r="H171" s="132" t="s">
        <v>642</v>
      </c>
      <c r="I171" s="163" t="s">
        <v>14</v>
      </c>
      <c r="J171" s="168">
        <v>648</v>
      </c>
      <c r="K171" s="168"/>
      <c r="L171" s="168"/>
      <c r="M171" s="163">
        <v>1</v>
      </c>
      <c r="N171" s="163"/>
      <c r="O171" s="181">
        <v>91.821600000000004</v>
      </c>
    </row>
    <row r="172" spans="1:15" ht="70.2" x14ac:dyDescent="0.3">
      <c r="A172" s="162" t="s">
        <v>583</v>
      </c>
      <c r="B172" s="126" t="str">
        <f>+VLOOKUP(A172,'[1]DISTRITOS A NIVEL NACIONAL'!$A$1:$IV$65536,5,0)</f>
        <v>BARRIO SAN FELIPE CALLES BOYACA Y TARQUI</v>
      </c>
      <c r="C172" s="162" t="str">
        <f>+VLOOKUP(A172,'[1]DISTRITOS A NIVEL NACIONAL'!$A$1:$IV$65536,6,0)</f>
        <v>052696024-052361634</v>
      </c>
      <c r="D172" s="162" t="str">
        <f>+VLOOKUP(A172,'[1]DISTRITOS A NIVEL NACIONAL'!$A$1:$IV$65536,7,0)</f>
        <v>DIRECTO</v>
      </c>
      <c r="E172" s="126" t="s">
        <v>584</v>
      </c>
      <c r="F172" s="163" t="s">
        <v>18</v>
      </c>
      <c r="G172" s="126" t="s">
        <v>644</v>
      </c>
      <c r="H172" s="132" t="s">
        <v>163</v>
      </c>
      <c r="I172" s="163" t="s">
        <v>14</v>
      </c>
      <c r="J172" s="168">
        <v>147</v>
      </c>
      <c r="K172" s="168"/>
      <c r="L172" s="168"/>
      <c r="M172" s="163">
        <v>1</v>
      </c>
      <c r="N172" s="163"/>
      <c r="O172" s="181">
        <v>20.829900000000002</v>
      </c>
    </row>
    <row r="173" spans="1:15" ht="70.2" x14ac:dyDescent="0.3">
      <c r="A173" s="162" t="s">
        <v>583</v>
      </c>
      <c r="B173" s="126" t="str">
        <f>+VLOOKUP(A173,'[1]DISTRITOS A NIVEL NACIONAL'!$A$1:$IV$65536,5,0)</f>
        <v>BARRIO SAN FELIPE CALLES BOYACA Y TARQUI</v>
      </c>
      <c r="C173" s="162" t="str">
        <f>+VLOOKUP(A173,'[1]DISTRITOS A NIVEL NACIONAL'!$A$1:$IV$65536,6,0)</f>
        <v>052696024-052361634</v>
      </c>
      <c r="D173" s="162" t="str">
        <f>+VLOOKUP(A173,'[1]DISTRITOS A NIVEL NACIONAL'!$A$1:$IV$65536,7,0)</f>
        <v>DIRECTO</v>
      </c>
      <c r="E173" s="126" t="s">
        <v>584</v>
      </c>
      <c r="F173" s="163" t="s">
        <v>18</v>
      </c>
      <c r="G173" s="126" t="s">
        <v>645</v>
      </c>
      <c r="H173" s="132" t="s">
        <v>163</v>
      </c>
      <c r="I173" s="163" t="s">
        <v>14</v>
      </c>
      <c r="J173" s="168">
        <v>290</v>
      </c>
      <c r="K173" s="168"/>
      <c r="L173" s="168">
        <v>1</v>
      </c>
      <c r="M173" s="163"/>
      <c r="N173" s="163"/>
      <c r="O173" s="181">
        <v>41.093000000000004</v>
      </c>
    </row>
    <row r="174" spans="1:15" ht="70.2" x14ac:dyDescent="0.3">
      <c r="A174" s="162" t="s">
        <v>583</v>
      </c>
      <c r="B174" s="126" t="str">
        <f>+VLOOKUP(A174,'[1]DISTRITOS A NIVEL NACIONAL'!$A$1:$IV$65536,5,0)</f>
        <v>BARRIO SAN FELIPE CALLES BOYACA Y TARQUI</v>
      </c>
      <c r="C174" s="162" t="str">
        <f>+VLOOKUP(A174,'[1]DISTRITOS A NIVEL NACIONAL'!$A$1:$IV$65536,6,0)</f>
        <v>052696024-052361634</v>
      </c>
      <c r="D174" s="162" t="str">
        <f>+VLOOKUP(A174,'[1]DISTRITOS A NIVEL NACIONAL'!$A$1:$IV$65536,7,0)</f>
        <v>DIRECTO</v>
      </c>
      <c r="E174" s="126" t="s">
        <v>584</v>
      </c>
      <c r="F174" s="163" t="s">
        <v>18</v>
      </c>
      <c r="G174" s="126" t="s">
        <v>647</v>
      </c>
      <c r="H174" s="132" t="s">
        <v>646</v>
      </c>
      <c r="I174" s="163" t="s">
        <v>14</v>
      </c>
      <c r="J174" s="168">
        <v>586</v>
      </c>
      <c r="K174" s="168"/>
      <c r="L174" s="168"/>
      <c r="M174" s="163">
        <v>1</v>
      </c>
      <c r="N174" s="163"/>
      <c r="O174" s="182">
        <v>83.036200000000008</v>
      </c>
    </row>
    <row r="175" spans="1:15" ht="70.2" x14ac:dyDescent="0.3">
      <c r="A175" s="162" t="s">
        <v>583</v>
      </c>
      <c r="B175" s="126" t="str">
        <f>+VLOOKUP(A175,'[1]DISTRITOS A NIVEL NACIONAL'!$A$1:$IV$65536,5,0)</f>
        <v>BARRIO SAN FELIPE CALLES BOYACA Y TARQUI</v>
      </c>
      <c r="C175" s="162" t="str">
        <f>+VLOOKUP(A175,'[1]DISTRITOS A NIVEL NACIONAL'!$A$1:$IV$65536,6,0)</f>
        <v>052696024-052361634</v>
      </c>
      <c r="D175" s="162" t="str">
        <f>+VLOOKUP(A175,'[1]DISTRITOS A NIVEL NACIONAL'!$A$1:$IV$65536,7,0)</f>
        <v>DIRECTO</v>
      </c>
      <c r="E175" s="126" t="s">
        <v>584</v>
      </c>
      <c r="F175" s="163" t="s">
        <v>18</v>
      </c>
      <c r="G175" s="126" t="s">
        <v>648</v>
      </c>
      <c r="H175" s="132" t="s">
        <v>646</v>
      </c>
      <c r="I175" s="163" t="s">
        <v>14</v>
      </c>
      <c r="J175" s="168">
        <v>367</v>
      </c>
      <c r="K175" s="168"/>
      <c r="L175" s="168">
        <v>1</v>
      </c>
      <c r="M175" s="163"/>
      <c r="N175" s="163"/>
      <c r="O175" s="181">
        <v>52.003900000000002</v>
      </c>
    </row>
    <row r="176" spans="1:15" ht="70.2" x14ac:dyDescent="0.3">
      <c r="A176" s="162" t="s">
        <v>583</v>
      </c>
      <c r="B176" s="126" t="str">
        <f>+VLOOKUP(A176,'[1]DISTRITOS A NIVEL NACIONAL'!$A$1:$IV$65536,5,0)</f>
        <v>BARRIO SAN FELIPE CALLES BOYACA Y TARQUI</v>
      </c>
      <c r="C176" s="162" t="str">
        <f>+VLOOKUP(A176,'[1]DISTRITOS A NIVEL NACIONAL'!$A$1:$IV$65536,6,0)</f>
        <v>052696024-052361634</v>
      </c>
      <c r="D176" s="162" t="str">
        <f>+VLOOKUP(A176,'[1]DISTRITOS A NIVEL NACIONAL'!$A$1:$IV$65536,7,0)</f>
        <v>DIRECTO</v>
      </c>
      <c r="E176" s="126" t="s">
        <v>584</v>
      </c>
      <c r="F176" s="163" t="s">
        <v>18</v>
      </c>
      <c r="G176" s="126" t="s">
        <v>650</v>
      </c>
      <c r="H176" s="132" t="s">
        <v>649</v>
      </c>
      <c r="I176" s="163" t="s">
        <v>14</v>
      </c>
      <c r="J176" s="168">
        <v>410</v>
      </c>
      <c r="K176" s="168"/>
      <c r="L176" s="168"/>
      <c r="M176" s="163">
        <v>1</v>
      </c>
      <c r="N176" s="163"/>
      <c r="O176" s="181">
        <v>58.097000000000008</v>
      </c>
    </row>
    <row r="177" spans="1:15" ht="70.2" x14ac:dyDescent="0.3">
      <c r="A177" s="162" t="s">
        <v>583</v>
      </c>
      <c r="B177" s="126" t="str">
        <f>+VLOOKUP(A177,'[1]DISTRITOS A NIVEL NACIONAL'!$A$1:$IV$65536,5,0)</f>
        <v>BARRIO SAN FELIPE CALLES BOYACA Y TARQUI</v>
      </c>
      <c r="C177" s="162" t="str">
        <f>+VLOOKUP(A177,'[1]DISTRITOS A NIVEL NACIONAL'!$A$1:$IV$65536,6,0)</f>
        <v>052696024-052361634</v>
      </c>
      <c r="D177" s="162" t="str">
        <f>+VLOOKUP(A177,'[1]DISTRITOS A NIVEL NACIONAL'!$A$1:$IV$65536,7,0)</f>
        <v>DIRECTO</v>
      </c>
      <c r="E177" s="126" t="s">
        <v>584</v>
      </c>
      <c r="F177" s="163" t="s">
        <v>18</v>
      </c>
      <c r="G177" s="126" t="s">
        <v>652</v>
      </c>
      <c r="H177" s="132" t="s">
        <v>651</v>
      </c>
      <c r="I177" s="163" t="s">
        <v>14</v>
      </c>
      <c r="J177" s="168">
        <v>517</v>
      </c>
      <c r="K177" s="168"/>
      <c r="L177" s="168"/>
      <c r="M177" s="163">
        <v>1</v>
      </c>
      <c r="N177" s="163"/>
      <c r="O177" s="181">
        <v>73.258900000000011</v>
      </c>
    </row>
    <row r="178" spans="1:15" ht="70.2" x14ac:dyDescent="0.3">
      <c r="A178" s="162" t="s">
        <v>583</v>
      </c>
      <c r="B178" s="126" t="str">
        <f>+VLOOKUP(A178,'[1]DISTRITOS A NIVEL NACIONAL'!$A$1:$IV$65536,5,0)</f>
        <v>BARRIO SAN FELIPE CALLES BOYACA Y TARQUI</v>
      </c>
      <c r="C178" s="162" t="str">
        <f>+VLOOKUP(A178,'[1]DISTRITOS A NIVEL NACIONAL'!$A$1:$IV$65536,6,0)</f>
        <v>052696024-052361634</v>
      </c>
      <c r="D178" s="162" t="str">
        <f>+VLOOKUP(A178,'[1]DISTRITOS A NIVEL NACIONAL'!$A$1:$IV$65536,7,0)</f>
        <v>DIRECTO</v>
      </c>
      <c r="E178" s="126" t="s">
        <v>584</v>
      </c>
      <c r="F178" s="163" t="s">
        <v>18</v>
      </c>
      <c r="G178" s="126" t="s">
        <v>654</v>
      </c>
      <c r="H178" s="132" t="s">
        <v>653</v>
      </c>
      <c r="I178" s="163" t="s">
        <v>14</v>
      </c>
      <c r="J178" s="168">
        <v>439</v>
      </c>
      <c r="K178" s="168"/>
      <c r="L178" s="168"/>
      <c r="M178" s="163">
        <v>1</v>
      </c>
      <c r="N178" s="163"/>
      <c r="O178" s="181">
        <v>62.206300000000013</v>
      </c>
    </row>
    <row r="179" spans="1:15" ht="70.2" x14ac:dyDescent="0.3">
      <c r="A179" s="162" t="s">
        <v>583</v>
      </c>
      <c r="B179" s="126" t="str">
        <f>+VLOOKUP(A179,'[1]DISTRITOS A NIVEL NACIONAL'!$A$1:$IV$65536,5,0)</f>
        <v>BARRIO SAN FELIPE CALLES BOYACA Y TARQUI</v>
      </c>
      <c r="C179" s="162" t="str">
        <f>+VLOOKUP(A179,'[1]DISTRITOS A NIVEL NACIONAL'!$A$1:$IV$65536,6,0)</f>
        <v>052696024-052361634</v>
      </c>
      <c r="D179" s="162" t="str">
        <f>+VLOOKUP(A179,'[1]DISTRITOS A NIVEL NACIONAL'!$A$1:$IV$65536,7,0)</f>
        <v>DIRECTO</v>
      </c>
      <c r="E179" s="126" t="s">
        <v>584</v>
      </c>
      <c r="F179" s="163" t="s">
        <v>18</v>
      </c>
      <c r="G179" s="126" t="s">
        <v>656</v>
      </c>
      <c r="H179" s="132" t="s">
        <v>655</v>
      </c>
      <c r="I179" s="163" t="s">
        <v>14</v>
      </c>
      <c r="J179" s="168">
        <v>605</v>
      </c>
      <c r="K179" s="168"/>
      <c r="L179" s="168"/>
      <c r="M179" s="163">
        <v>1</v>
      </c>
      <c r="N179" s="163"/>
      <c r="O179" s="181">
        <v>85.728499999999997</v>
      </c>
    </row>
    <row r="180" spans="1:15" ht="70.2" x14ac:dyDescent="0.3">
      <c r="A180" s="162" t="s">
        <v>583</v>
      </c>
      <c r="B180" s="126" t="str">
        <f>+VLOOKUP(A180,'[1]DISTRITOS A NIVEL NACIONAL'!$A$1:$IV$65536,5,0)</f>
        <v>BARRIO SAN FELIPE CALLES BOYACA Y TARQUI</v>
      </c>
      <c r="C180" s="162" t="str">
        <f>+VLOOKUP(A180,'[1]DISTRITOS A NIVEL NACIONAL'!$A$1:$IV$65536,6,0)</f>
        <v>052696024-052361634</v>
      </c>
      <c r="D180" s="162" t="str">
        <f>+VLOOKUP(A180,'[1]DISTRITOS A NIVEL NACIONAL'!$A$1:$IV$65536,7,0)</f>
        <v>DIRECTO</v>
      </c>
      <c r="E180" s="126" t="s">
        <v>584</v>
      </c>
      <c r="F180" s="163" t="s">
        <v>18</v>
      </c>
      <c r="G180" s="126" t="s">
        <v>658</v>
      </c>
      <c r="H180" s="132" t="s">
        <v>657</v>
      </c>
      <c r="I180" s="163" t="s">
        <v>145</v>
      </c>
      <c r="J180" s="168">
        <v>606</v>
      </c>
      <c r="K180" s="168"/>
      <c r="L180" s="168"/>
      <c r="M180" s="163">
        <v>1</v>
      </c>
      <c r="N180" s="163"/>
      <c r="O180" s="182">
        <v>120.21828000000001</v>
      </c>
    </row>
    <row r="181" spans="1:15" ht="70.2" x14ac:dyDescent="0.3">
      <c r="A181" s="162" t="s">
        <v>583</v>
      </c>
      <c r="B181" s="126" t="str">
        <f>+VLOOKUP(A181,'[1]DISTRITOS A NIVEL NACIONAL'!$A$1:$IV$65536,5,0)</f>
        <v>BARRIO SAN FELIPE CALLES BOYACA Y TARQUI</v>
      </c>
      <c r="C181" s="162" t="str">
        <f>+VLOOKUP(A181,'[1]DISTRITOS A NIVEL NACIONAL'!$A$1:$IV$65536,6,0)</f>
        <v>052696024-052361634</v>
      </c>
      <c r="D181" s="162" t="str">
        <f>+VLOOKUP(A181,'[1]DISTRITOS A NIVEL NACIONAL'!$A$1:$IV$65536,7,0)</f>
        <v>DIRECTO</v>
      </c>
      <c r="E181" s="126" t="s">
        <v>584</v>
      </c>
      <c r="F181" s="163" t="s">
        <v>18</v>
      </c>
      <c r="G181" s="126" t="s">
        <v>660</v>
      </c>
      <c r="H181" s="132" t="s">
        <v>659</v>
      </c>
      <c r="I181" s="163" t="s">
        <v>145</v>
      </c>
      <c r="J181" s="168">
        <v>507</v>
      </c>
      <c r="K181" s="168"/>
      <c r="L181" s="168">
        <v>1</v>
      </c>
      <c r="M181" s="163"/>
      <c r="N181" s="163"/>
      <c r="O181" s="181">
        <v>100.57866000000001</v>
      </c>
    </row>
    <row r="182" spans="1:15" ht="70.2" x14ac:dyDescent="0.3">
      <c r="A182" s="162" t="s">
        <v>583</v>
      </c>
      <c r="B182" s="126" t="str">
        <f>+VLOOKUP(A182,'[1]DISTRITOS A NIVEL NACIONAL'!$A$1:$IV$65536,5,0)</f>
        <v>BARRIO SAN FELIPE CALLES BOYACA Y TARQUI</v>
      </c>
      <c r="C182" s="162" t="str">
        <f>+VLOOKUP(A182,'[1]DISTRITOS A NIVEL NACIONAL'!$A$1:$IV$65536,6,0)</f>
        <v>052696024-052361634</v>
      </c>
      <c r="D182" s="162" t="str">
        <f>+VLOOKUP(A182,'[1]DISTRITOS A NIVEL NACIONAL'!$A$1:$IV$65536,7,0)</f>
        <v>DIRECTO</v>
      </c>
      <c r="E182" s="126" t="s">
        <v>584</v>
      </c>
      <c r="F182" s="163" t="s">
        <v>18</v>
      </c>
      <c r="G182" s="126" t="s">
        <v>661</v>
      </c>
      <c r="H182" s="132" t="s">
        <v>659</v>
      </c>
      <c r="I182" s="163" t="s">
        <v>145</v>
      </c>
      <c r="J182" s="168">
        <v>771</v>
      </c>
      <c r="K182" s="168"/>
      <c r="L182" s="168"/>
      <c r="M182" s="163">
        <v>1</v>
      </c>
      <c r="N182" s="163"/>
      <c r="O182" s="181">
        <v>152.95098000000004</v>
      </c>
    </row>
    <row r="183" spans="1:15" ht="70.2" x14ac:dyDescent="0.3">
      <c r="A183" s="162" t="s">
        <v>583</v>
      </c>
      <c r="B183" s="126" t="str">
        <f>+VLOOKUP(A183,'[1]DISTRITOS A NIVEL NACIONAL'!$A$1:$IV$65536,5,0)</f>
        <v>BARRIO SAN FELIPE CALLES BOYACA Y TARQUI</v>
      </c>
      <c r="C183" s="162" t="str">
        <f>+VLOOKUP(A183,'[1]DISTRITOS A NIVEL NACIONAL'!$A$1:$IV$65536,6,0)</f>
        <v>052696024-052361634</v>
      </c>
      <c r="D183" s="162" t="str">
        <f>+VLOOKUP(A183,'[1]DISTRITOS A NIVEL NACIONAL'!$A$1:$IV$65536,7,0)</f>
        <v>DIRECTO</v>
      </c>
      <c r="E183" s="126" t="s">
        <v>584</v>
      </c>
      <c r="F183" s="163" t="s">
        <v>18</v>
      </c>
      <c r="G183" s="126" t="s">
        <v>662</v>
      </c>
      <c r="H183" s="132" t="s">
        <v>659</v>
      </c>
      <c r="I183" s="163" t="s">
        <v>145</v>
      </c>
      <c r="J183" s="168">
        <v>1114</v>
      </c>
      <c r="K183" s="168"/>
      <c r="L183" s="168"/>
      <c r="M183" s="163">
        <v>1</v>
      </c>
      <c r="N183" s="163"/>
      <c r="O183" s="181">
        <v>220.99531999999999</v>
      </c>
    </row>
    <row r="184" spans="1:15" ht="70.2" x14ac:dyDescent="0.3">
      <c r="A184" s="162" t="s">
        <v>583</v>
      </c>
      <c r="B184" s="126" t="str">
        <f>+VLOOKUP(A184,'[1]DISTRITOS A NIVEL NACIONAL'!$A$1:$IV$65536,5,0)</f>
        <v>BARRIO SAN FELIPE CALLES BOYACA Y TARQUI</v>
      </c>
      <c r="C184" s="162" t="str">
        <f>+VLOOKUP(A184,'[1]DISTRITOS A NIVEL NACIONAL'!$A$1:$IV$65536,6,0)</f>
        <v>052696024-052361634</v>
      </c>
      <c r="D184" s="162" t="str">
        <f>+VLOOKUP(A184,'[1]DISTRITOS A NIVEL NACIONAL'!$A$1:$IV$65536,7,0)</f>
        <v>DIRECTO</v>
      </c>
      <c r="E184" s="126" t="s">
        <v>584</v>
      </c>
      <c r="F184" s="163" t="s">
        <v>18</v>
      </c>
      <c r="G184" s="126" t="s">
        <v>664</v>
      </c>
      <c r="H184" s="132" t="s">
        <v>663</v>
      </c>
      <c r="I184" s="163" t="s">
        <v>14</v>
      </c>
      <c r="J184" s="168">
        <v>359</v>
      </c>
      <c r="K184" s="168"/>
      <c r="L184" s="168"/>
      <c r="M184" s="163">
        <v>1</v>
      </c>
      <c r="N184" s="163"/>
      <c r="O184" s="181">
        <v>50.8703</v>
      </c>
    </row>
    <row r="185" spans="1:15" ht="70.2" x14ac:dyDescent="0.3">
      <c r="A185" s="162" t="s">
        <v>583</v>
      </c>
      <c r="B185" s="126" t="str">
        <f>+VLOOKUP(A185,'[1]DISTRITOS A NIVEL NACIONAL'!$A$1:$IV$65536,5,0)</f>
        <v>BARRIO SAN FELIPE CALLES BOYACA Y TARQUI</v>
      </c>
      <c r="C185" s="162" t="str">
        <f>+VLOOKUP(A185,'[1]DISTRITOS A NIVEL NACIONAL'!$A$1:$IV$65536,6,0)</f>
        <v>052696024-052361634</v>
      </c>
      <c r="D185" s="162" t="str">
        <f>+VLOOKUP(A185,'[1]DISTRITOS A NIVEL NACIONAL'!$A$1:$IV$65536,7,0)</f>
        <v>DIRECTO</v>
      </c>
      <c r="E185" s="126" t="s">
        <v>584</v>
      </c>
      <c r="F185" s="163" t="s">
        <v>18</v>
      </c>
      <c r="G185" s="126" t="s">
        <v>666</v>
      </c>
      <c r="H185" s="132" t="s">
        <v>665</v>
      </c>
      <c r="I185" s="163" t="s">
        <v>14</v>
      </c>
      <c r="J185" s="168">
        <v>303</v>
      </c>
      <c r="K185" s="168"/>
      <c r="L185" s="168"/>
      <c r="M185" s="163">
        <v>1</v>
      </c>
      <c r="N185" s="163"/>
      <c r="O185" s="182">
        <v>42.935100000000006</v>
      </c>
    </row>
    <row r="186" spans="1:15" ht="70.2" x14ac:dyDescent="0.3">
      <c r="A186" s="162" t="s">
        <v>583</v>
      </c>
      <c r="B186" s="126" t="str">
        <f>+VLOOKUP(A186,'[1]DISTRITOS A NIVEL NACIONAL'!$A$1:$IV$65536,5,0)</f>
        <v>BARRIO SAN FELIPE CALLES BOYACA Y TARQUI</v>
      </c>
      <c r="C186" s="162" t="str">
        <f>+VLOOKUP(A186,'[1]DISTRITOS A NIVEL NACIONAL'!$A$1:$IV$65536,6,0)</f>
        <v>052696024-052361634</v>
      </c>
      <c r="D186" s="162" t="str">
        <f>+VLOOKUP(A186,'[1]DISTRITOS A NIVEL NACIONAL'!$A$1:$IV$65536,7,0)</f>
        <v>DIRECTO</v>
      </c>
      <c r="E186" s="126" t="s">
        <v>584</v>
      </c>
      <c r="F186" s="163" t="s">
        <v>18</v>
      </c>
      <c r="G186" s="126" t="s">
        <v>668</v>
      </c>
      <c r="H186" s="132" t="s">
        <v>667</v>
      </c>
      <c r="I186" s="163" t="s">
        <v>14</v>
      </c>
      <c r="J186" s="168">
        <v>618</v>
      </c>
      <c r="K186" s="168"/>
      <c r="L186" s="168"/>
      <c r="M186" s="163">
        <v>1</v>
      </c>
      <c r="N186" s="163"/>
      <c r="O186" s="181">
        <v>87.570600000000013</v>
      </c>
    </row>
    <row r="187" spans="1:15" ht="70.2" x14ac:dyDescent="0.3">
      <c r="A187" s="162" t="s">
        <v>669</v>
      </c>
      <c r="B187" s="126" t="str">
        <f>+VLOOKUP(A187,'[1]DISTRITOS A NIVEL NACIONAL'!$A$1:$IV$65536,5,0)</f>
        <v>MANUEL LORENZO NIETO ENTRE 24 DE MAYO Y LOJA</v>
      </c>
      <c r="C187" s="162" t="str">
        <f>+VLOOKUP(A187,'[1]DISTRITOS A NIVEL NACIONAL'!$A$1:$IV$65536,6,0)</f>
        <v>2649536/2649735</v>
      </c>
      <c r="D187" s="162" t="str">
        <f>+VLOOKUP(A187,'[1]DISTRITOS A NIVEL NACIONAL'!$A$1:$IV$65536,7,0)</f>
        <v>DIRECTO</v>
      </c>
      <c r="E187" s="126" t="s">
        <v>670</v>
      </c>
      <c r="F187" s="163" t="s">
        <v>18</v>
      </c>
      <c r="G187" s="126" t="s">
        <v>672</v>
      </c>
      <c r="H187" s="132" t="s">
        <v>671</v>
      </c>
      <c r="I187" s="163" t="s">
        <v>145</v>
      </c>
      <c r="J187" s="168">
        <v>1909</v>
      </c>
      <c r="K187" s="168"/>
      <c r="L187" s="168">
        <v>1</v>
      </c>
      <c r="M187" s="163"/>
      <c r="N187" s="163">
        <v>3</v>
      </c>
      <c r="O187" s="181">
        <v>378.70742000000001</v>
      </c>
    </row>
    <row r="188" spans="1:15" ht="70.2" x14ac:dyDescent="0.3">
      <c r="A188" s="162" t="s">
        <v>669</v>
      </c>
      <c r="B188" s="126" t="str">
        <f>+VLOOKUP(A188,'[1]DISTRITOS A NIVEL NACIONAL'!$A$1:$IV$65536,5,0)</f>
        <v>MANUEL LORENZO NIETO ENTRE 24 DE MAYO Y LOJA</v>
      </c>
      <c r="C188" s="162" t="str">
        <f>+VLOOKUP(A188,'[1]DISTRITOS A NIVEL NACIONAL'!$A$1:$IV$65536,6,0)</f>
        <v>2649536/2649735</v>
      </c>
      <c r="D188" s="162" t="str">
        <f>+VLOOKUP(A188,'[1]DISTRITOS A NIVEL NACIONAL'!$A$1:$IV$65536,7,0)</f>
        <v>DIRECTO</v>
      </c>
      <c r="E188" s="126" t="s">
        <v>670</v>
      </c>
      <c r="F188" s="163" t="s">
        <v>18</v>
      </c>
      <c r="G188" s="126" t="s">
        <v>674</v>
      </c>
      <c r="H188" s="132" t="s">
        <v>673</v>
      </c>
      <c r="I188" s="163" t="s">
        <v>14</v>
      </c>
      <c r="J188" s="168">
        <v>134</v>
      </c>
      <c r="K188" s="168"/>
      <c r="L188" s="168">
        <v>1</v>
      </c>
      <c r="M188" s="163"/>
      <c r="N188" s="163">
        <v>1</v>
      </c>
      <c r="O188" s="181">
        <v>18.987800000000004</v>
      </c>
    </row>
    <row r="189" spans="1:15" ht="46.8" x14ac:dyDescent="0.3">
      <c r="A189" s="162" t="s">
        <v>675</v>
      </c>
      <c r="B189" s="126" t="str">
        <f>+VLOOKUP(A189,'[1]DISTRITOS A NIVEL NACIONAL'!$A$1:$IV$65536,5,0)</f>
        <v>AV. ESTUDIANTIL 27 DE NOVIEMBRE</v>
      </c>
      <c r="C189" s="162">
        <f>+VLOOKUP(A189,'[1]DISTRITOS A NIVEL NACIONAL'!$A$1:$IV$65536,6,0)</f>
        <v>3026921</v>
      </c>
      <c r="D189" s="162" t="str">
        <f>+VLOOKUP(A189,'[1]DISTRITOS A NIVEL NACIONAL'!$A$1:$IV$65536,7,0)</f>
        <v>DIRECTO</v>
      </c>
      <c r="E189" s="126" t="s">
        <v>676</v>
      </c>
      <c r="F189" s="163" t="s">
        <v>18</v>
      </c>
      <c r="G189" s="126" t="s">
        <v>677</v>
      </c>
      <c r="H189" s="132" t="s">
        <v>498</v>
      </c>
      <c r="I189" s="163" t="s">
        <v>14</v>
      </c>
      <c r="J189" s="168">
        <v>272</v>
      </c>
      <c r="K189" s="168">
        <v>1</v>
      </c>
      <c r="L189" s="168"/>
      <c r="M189" s="163"/>
      <c r="N189" s="163">
        <v>1</v>
      </c>
      <c r="O189" s="181">
        <v>38.542400000000008</v>
      </c>
    </row>
    <row r="190" spans="1:15" ht="46.8" x14ac:dyDescent="0.3">
      <c r="A190" s="162" t="s">
        <v>675</v>
      </c>
      <c r="B190" s="126" t="str">
        <f>+VLOOKUP(A190,'[1]DISTRITOS A NIVEL NACIONAL'!$A$1:$IV$65536,5,0)</f>
        <v>AV. ESTUDIANTIL 27 DE NOVIEMBRE</v>
      </c>
      <c r="C190" s="162">
        <f>+VLOOKUP(A190,'[1]DISTRITOS A NIVEL NACIONAL'!$A$1:$IV$65536,6,0)</f>
        <v>3026921</v>
      </c>
      <c r="D190" s="162" t="str">
        <f>+VLOOKUP(A190,'[1]DISTRITOS A NIVEL NACIONAL'!$A$1:$IV$65536,7,0)</f>
        <v>DIRECTO</v>
      </c>
      <c r="E190" s="126" t="s">
        <v>676</v>
      </c>
      <c r="F190" s="163" t="s">
        <v>18</v>
      </c>
      <c r="G190" s="126" t="s">
        <v>679</v>
      </c>
      <c r="H190" s="132" t="s">
        <v>678</v>
      </c>
      <c r="I190" s="163" t="s">
        <v>14</v>
      </c>
      <c r="J190" s="168">
        <v>348</v>
      </c>
      <c r="K190" s="168">
        <v>1</v>
      </c>
      <c r="L190" s="168"/>
      <c r="M190" s="163"/>
      <c r="N190" s="163">
        <v>1</v>
      </c>
      <c r="O190" s="181">
        <v>49.311600000000006</v>
      </c>
    </row>
    <row r="191" spans="1:15" ht="46.8" x14ac:dyDescent="0.3">
      <c r="A191" s="162" t="s">
        <v>675</v>
      </c>
      <c r="B191" s="126" t="str">
        <f>+VLOOKUP(A191,'[1]DISTRITOS A NIVEL NACIONAL'!$A$1:$IV$65536,5,0)</f>
        <v>AV. ESTUDIANTIL 27 DE NOVIEMBRE</v>
      </c>
      <c r="C191" s="162">
        <f>+VLOOKUP(A191,'[1]DISTRITOS A NIVEL NACIONAL'!$A$1:$IV$65536,6,0)</f>
        <v>3026921</v>
      </c>
      <c r="D191" s="162" t="str">
        <f>+VLOOKUP(A191,'[1]DISTRITOS A NIVEL NACIONAL'!$A$1:$IV$65536,7,0)</f>
        <v>DIRECTO</v>
      </c>
      <c r="E191" s="126" t="s">
        <v>676</v>
      </c>
      <c r="F191" s="163" t="s">
        <v>18</v>
      </c>
      <c r="G191" s="126" t="s">
        <v>681</v>
      </c>
      <c r="H191" s="132" t="s">
        <v>680</v>
      </c>
      <c r="I191" s="163" t="s">
        <v>14</v>
      </c>
      <c r="J191" s="168">
        <v>208</v>
      </c>
      <c r="K191" s="168">
        <v>1</v>
      </c>
      <c r="L191" s="168"/>
      <c r="M191" s="163"/>
      <c r="N191" s="163">
        <v>1</v>
      </c>
      <c r="O191" s="181">
        <v>29.473600000000001</v>
      </c>
    </row>
    <row r="192" spans="1:15" ht="46.8" x14ac:dyDescent="0.3">
      <c r="A192" s="162" t="s">
        <v>675</v>
      </c>
      <c r="B192" s="126" t="str">
        <f>+VLOOKUP(A192,'[1]DISTRITOS A NIVEL NACIONAL'!$A$1:$IV$65536,5,0)</f>
        <v>AV. ESTUDIANTIL 27 DE NOVIEMBRE</v>
      </c>
      <c r="C192" s="162">
        <f>+VLOOKUP(A192,'[1]DISTRITOS A NIVEL NACIONAL'!$A$1:$IV$65536,6,0)</f>
        <v>3026921</v>
      </c>
      <c r="D192" s="162" t="str">
        <f>+VLOOKUP(A192,'[1]DISTRITOS A NIVEL NACIONAL'!$A$1:$IV$65536,7,0)</f>
        <v>DIRECTO</v>
      </c>
      <c r="E192" s="126" t="s">
        <v>676</v>
      </c>
      <c r="F192" s="163" t="s">
        <v>18</v>
      </c>
      <c r="G192" s="126" t="s">
        <v>683</v>
      </c>
      <c r="H192" s="132" t="s">
        <v>682</v>
      </c>
      <c r="I192" s="163" t="s">
        <v>14</v>
      </c>
      <c r="J192" s="168">
        <v>629</v>
      </c>
      <c r="K192" s="168">
        <v>1</v>
      </c>
      <c r="L192" s="168"/>
      <c r="M192" s="163"/>
      <c r="N192" s="163">
        <v>1</v>
      </c>
      <c r="O192" s="181">
        <v>89.129300000000015</v>
      </c>
    </row>
    <row r="193" spans="1:15" ht="46.8" x14ac:dyDescent="0.3">
      <c r="A193" s="162" t="s">
        <v>675</v>
      </c>
      <c r="B193" s="126" t="str">
        <f>+VLOOKUP(A193,'[1]DISTRITOS A NIVEL NACIONAL'!$A$1:$IV$65536,5,0)</f>
        <v>AV. ESTUDIANTIL 27 DE NOVIEMBRE</v>
      </c>
      <c r="C193" s="162">
        <f>+VLOOKUP(A193,'[1]DISTRITOS A NIVEL NACIONAL'!$A$1:$IV$65536,6,0)</f>
        <v>3026921</v>
      </c>
      <c r="D193" s="162" t="str">
        <f>+VLOOKUP(A193,'[1]DISTRITOS A NIVEL NACIONAL'!$A$1:$IV$65536,7,0)</f>
        <v>DIRECTO</v>
      </c>
      <c r="E193" s="126" t="s">
        <v>676</v>
      </c>
      <c r="F193" s="163" t="s">
        <v>18</v>
      </c>
      <c r="G193" s="126" t="s">
        <v>684</v>
      </c>
      <c r="H193" s="132" t="s">
        <v>684</v>
      </c>
      <c r="I193" s="163" t="s">
        <v>14</v>
      </c>
      <c r="J193" s="168">
        <v>396</v>
      </c>
      <c r="K193" s="168">
        <v>1</v>
      </c>
      <c r="L193" s="168"/>
      <c r="M193" s="163"/>
      <c r="N193" s="163">
        <v>1</v>
      </c>
      <c r="O193" s="181">
        <v>56.113200000000006</v>
      </c>
    </row>
    <row r="194" spans="1:15" ht="46.8" x14ac:dyDescent="0.3">
      <c r="A194" s="162" t="s">
        <v>675</v>
      </c>
      <c r="B194" s="126" t="str">
        <f>+VLOOKUP(A194,'[1]DISTRITOS A NIVEL NACIONAL'!$A$1:$IV$65536,5,0)</f>
        <v>AV. ESTUDIANTIL 27 DE NOVIEMBRE</v>
      </c>
      <c r="C194" s="162">
        <f>+VLOOKUP(A194,'[1]DISTRITOS A NIVEL NACIONAL'!$A$1:$IV$65536,6,0)</f>
        <v>3026921</v>
      </c>
      <c r="D194" s="162" t="str">
        <f>+VLOOKUP(A194,'[1]DISTRITOS A NIVEL NACIONAL'!$A$1:$IV$65536,7,0)</f>
        <v>DIRECTO</v>
      </c>
      <c r="E194" s="126" t="s">
        <v>676</v>
      </c>
      <c r="F194" s="163" t="s">
        <v>18</v>
      </c>
      <c r="G194" s="126" t="s">
        <v>686</v>
      </c>
      <c r="H194" s="132" t="s">
        <v>685</v>
      </c>
      <c r="I194" s="163" t="s">
        <v>14</v>
      </c>
      <c r="J194" s="168">
        <v>379</v>
      </c>
      <c r="K194" s="168">
        <v>1</v>
      </c>
      <c r="L194" s="168"/>
      <c r="M194" s="163"/>
      <c r="N194" s="163">
        <v>1</v>
      </c>
      <c r="O194" s="181">
        <v>53.704300000000003</v>
      </c>
    </row>
    <row r="195" spans="1:15" ht="46.8" x14ac:dyDescent="0.3">
      <c r="A195" s="162" t="s">
        <v>675</v>
      </c>
      <c r="B195" s="126" t="str">
        <f>+VLOOKUP(A195,'[1]DISTRITOS A NIVEL NACIONAL'!$A$1:$IV$65536,5,0)</f>
        <v>AV. ESTUDIANTIL 27 DE NOVIEMBRE</v>
      </c>
      <c r="C195" s="162">
        <f>+VLOOKUP(A195,'[1]DISTRITOS A NIVEL NACIONAL'!$A$1:$IV$65536,6,0)</f>
        <v>3026921</v>
      </c>
      <c r="D195" s="162" t="str">
        <f>+VLOOKUP(A195,'[1]DISTRITOS A NIVEL NACIONAL'!$A$1:$IV$65536,7,0)</f>
        <v>DIRECTO</v>
      </c>
      <c r="E195" s="126" t="s">
        <v>676</v>
      </c>
      <c r="F195" s="163" t="s">
        <v>18</v>
      </c>
      <c r="G195" s="126" t="s">
        <v>142</v>
      </c>
      <c r="H195" s="132" t="s">
        <v>687</v>
      </c>
      <c r="I195" s="163" t="s">
        <v>14</v>
      </c>
      <c r="J195" s="168">
        <v>557</v>
      </c>
      <c r="K195" s="168">
        <v>1</v>
      </c>
      <c r="L195" s="168"/>
      <c r="M195" s="163"/>
      <c r="N195" s="163">
        <v>1</v>
      </c>
      <c r="O195" s="181">
        <v>78.926900000000003</v>
      </c>
    </row>
    <row r="196" spans="1:15" ht="46.8" x14ac:dyDescent="0.3">
      <c r="A196" s="162" t="s">
        <v>675</v>
      </c>
      <c r="B196" s="126" t="str">
        <f>+VLOOKUP(A196,'[1]DISTRITOS A NIVEL NACIONAL'!$A$1:$IV$65536,5,0)</f>
        <v>AV. ESTUDIANTIL 27 DE NOVIEMBRE</v>
      </c>
      <c r="C196" s="162">
        <f>+VLOOKUP(A196,'[1]DISTRITOS A NIVEL NACIONAL'!$A$1:$IV$65536,6,0)</f>
        <v>3026921</v>
      </c>
      <c r="D196" s="162" t="str">
        <f>+VLOOKUP(A196,'[1]DISTRITOS A NIVEL NACIONAL'!$A$1:$IV$65536,7,0)</f>
        <v>DIRECTO</v>
      </c>
      <c r="E196" s="126" t="s">
        <v>676</v>
      </c>
      <c r="F196" s="163" t="s">
        <v>18</v>
      </c>
      <c r="G196" s="126" t="s">
        <v>689</v>
      </c>
      <c r="H196" s="132" t="s">
        <v>688</v>
      </c>
      <c r="I196" s="163" t="s">
        <v>14</v>
      </c>
      <c r="J196" s="168">
        <v>417</v>
      </c>
      <c r="K196" s="168">
        <v>1</v>
      </c>
      <c r="L196" s="168"/>
      <c r="M196" s="163"/>
      <c r="N196" s="163">
        <v>1</v>
      </c>
      <c r="O196" s="181">
        <v>59.088900000000002</v>
      </c>
    </row>
    <row r="197" spans="1:15" ht="70.2" x14ac:dyDescent="0.3">
      <c r="A197" s="162" t="s">
        <v>675</v>
      </c>
      <c r="B197" s="126" t="str">
        <f>+VLOOKUP(A197,'[1]DISTRITOS A NIVEL NACIONAL'!$A$1:$IV$65536,5,0)</f>
        <v>AV. ESTUDIANTIL 27 DE NOVIEMBRE</v>
      </c>
      <c r="C197" s="162">
        <f>+VLOOKUP(A197,'[1]DISTRITOS A NIVEL NACIONAL'!$A$1:$IV$65536,6,0)</f>
        <v>3026921</v>
      </c>
      <c r="D197" s="162" t="str">
        <f>+VLOOKUP(A197,'[1]DISTRITOS A NIVEL NACIONAL'!$A$1:$IV$65536,7,0)</f>
        <v>DIRECTO</v>
      </c>
      <c r="E197" s="126" t="s">
        <v>676</v>
      </c>
      <c r="F197" s="163" t="s">
        <v>18</v>
      </c>
      <c r="G197" s="126" t="s">
        <v>691</v>
      </c>
      <c r="H197" s="132" t="s">
        <v>690</v>
      </c>
      <c r="I197" s="163" t="s">
        <v>145</v>
      </c>
      <c r="J197" s="168">
        <v>850</v>
      </c>
      <c r="K197" s="168">
        <v>2</v>
      </c>
      <c r="L197" s="168"/>
      <c r="M197" s="163"/>
      <c r="N197" s="163">
        <v>2</v>
      </c>
      <c r="O197" s="181">
        <v>168.62299999999999</v>
      </c>
    </row>
    <row r="198" spans="1:15" ht="46.8" x14ac:dyDescent="0.3">
      <c r="A198" s="162" t="s">
        <v>675</v>
      </c>
      <c r="B198" s="126" t="str">
        <f>+VLOOKUP(A198,'[1]DISTRITOS A NIVEL NACIONAL'!$A$1:$IV$65536,5,0)</f>
        <v>AV. ESTUDIANTIL 27 DE NOVIEMBRE</v>
      </c>
      <c r="C198" s="162">
        <f>+VLOOKUP(A198,'[1]DISTRITOS A NIVEL NACIONAL'!$A$1:$IV$65536,6,0)</f>
        <v>3026921</v>
      </c>
      <c r="D198" s="162" t="str">
        <f>+VLOOKUP(A198,'[1]DISTRITOS A NIVEL NACIONAL'!$A$1:$IV$65536,7,0)</f>
        <v>DIRECTO</v>
      </c>
      <c r="E198" s="126" t="s">
        <v>676</v>
      </c>
      <c r="F198" s="163" t="s">
        <v>18</v>
      </c>
      <c r="G198" s="126" t="s">
        <v>693</v>
      </c>
      <c r="H198" s="132" t="s">
        <v>692</v>
      </c>
      <c r="I198" s="163" t="s">
        <v>145</v>
      </c>
      <c r="J198" s="168">
        <v>262</v>
      </c>
      <c r="K198" s="168">
        <v>1</v>
      </c>
      <c r="L198" s="168"/>
      <c r="M198" s="163"/>
      <c r="N198" s="163">
        <v>1</v>
      </c>
      <c r="O198" s="181">
        <v>51.975560000000002</v>
      </c>
    </row>
    <row r="199" spans="1:15" ht="93.6" x14ac:dyDescent="0.3">
      <c r="A199" s="162" t="s">
        <v>694</v>
      </c>
      <c r="B199" s="126" t="str">
        <f>+VLOOKUP(A199,'[1]DISTRITOS A NIVEL NACIONAL'!$A$1:$IV$65536,5,0)</f>
        <v>CALLE MARAÑON Y OCTIVIO VITERI</v>
      </c>
      <c r="C199" s="162" t="str">
        <f>+VLOOKUP(A199,'[1]DISTRITOS A NIVEL NACIONAL'!$A$1:$IV$65536,6,0)</f>
        <v>052690043-052690044</v>
      </c>
      <c r="D199" s="162" t="str">
        <f>+VLOOKUP(A199,'[1]DISTRITOS A NIVEL NACIONAL'!$A$1:$IV$65536,7,0)</f>
        <v>DIRECTO</v>
      </c>
      <c r="E199" s="126" t="s">
        <v>201</v>
      </c>
      <c r="F199" s="163" t="s">
        <v>18</v>
      </c>
      <c r="G199" s="126" t="s">
        <v>696</v>
      </c>
      <c r="H199" s="132" t="s">
        <v>695</v>
      </c>
      <c r="I199" s="163" t="s">
        <v>145</v>
      </c>
      <c r="J199" s="168">
        <v>702</v>
      </c>
      <c r="K199" s="168">
        <v>1</v>
      </c>
      <c r="L199" s="168"/>
      <c r="M199" s="163"/>
      <c r="N199" s="163">
        <v>1</v>
      </c>
      <c r="O199" s="181">
        <v>139.26276000000001</v>
      </c>
    </row>
    <row r="200" spans="1:15" ht="70.2" x14ac:dyDescent="0.3">
      <c r="A200" s="162" t="s">
        <v>694</v>
      </c>
      <c r="B200" s="126" t="str">
        <f>+VLOOKUP(A200,'[1]DISTRITOS A NIVEL NACIONAL'!$A$1:$IV$65536,5,0)</f>
        <v>CALLE MARAÑON Y OCTIVIO VITERI</v>
      </c>
      <c r="C200" s="162" t="str">
        <f>+VLOOKUP(A200,'[1]DISTRITOS A NIVEL NACIONAL'!$A$1:$IV$65536,6,0)</f>
        <v>052690043-052690044</v>
      </c>
      <c r="D200" s="162" t="str">
        <f>+VLOOKUP(A200,'[1]DISTRITOS A NIVEL NACIONAL'!$A$1:$IV$65536,7,0)</f>
        <v>DIRECTO</v>
      </c>
      <c r="E200" s="126" t="s">
        <v>201</v>
      </c>
      <c r="F200" s="163" t="s">
        <v>18</v>
      </c>
      <c r="G200" s="126" t="s">
        <v>698</v>
      </c>
      <c r="H200" s="132" t="s">
        <v>697</v>
      </c>
      <c r="I200" s="163" t="s">
        <v>145</v>
      </c>
      <c r="J200" s="168">
        <v>430</v>
      </c>
      <c r="K200" s="168">
        <v>1</v>
      </c>
      <c r="L200" s="168"/>
      <c r="M200" s="163"/>
      <c r="N200" s="163">
        <v>1</v>
      </c>
      <c r="O200" s="181">
        <v>85.303400000000011</v>
      </c>
    </row>
    <row r="201" spans="1:15" ht="46.8" x14ac:dyDescent="0.3">
      <c r="A201" s="162" t="s">
        <v>694</v>
      </c>
      <c r="B201" s="126" t="str">
        <f>+VLOOKUP(A201,'[1]DISTRITOS A NIVEL NACIONAL'!$A$1:$IV$65536,5,0)</f>
        <v>CALLE MARAÑON Y OCTIVIO VITERI</v>
      </c>
      <c r="C201" s="162" t="str">
        <f>+VLOOKUP(A201,'[1]DISTRITOS A NIVEL NACIONAL'!$A$1:$IV$65536,6,0)</f>
        <v>052690043-052690044</v>
      </c>
      <c r="D201" s="162" t="str">
        <f>+VLOOKUP(A201,'[1]DISTRITOS A NIVEL NACIONAL'!$A$1:$IV$65536,7,0)</f>
        <v>DIRECTO</v>
      </c>
      <c r="E201" s="126" t="s">
        <v>201</v>
      </c>
      <c r="F201" s="163" t="s">
        <v>18</v>
      </c>
      <c r="G201" s="126" t="s">
        <v>700</v>
      </c>
      <c r="H201" s="132" t="s">
        <v>699</v>
      </c>
      <c r="I201" s="163" t="s">
        <v>145</v>
      </c>
      <c r="J201" s="168">
        <v>979</v>
      </c>
      <c r="K201" s="168"/>
      <c r="L201" s="168">
        <v>3</v>
      </c>
      <c r="M201" s="163"/>
      <c r="N201" s="163">
        <v>3</v>
      </c>
      <c r="O201" s="181">
        <v>194.21402</v>
      </c>
    </row>
    <row r="202" spans="1:15" ht="46.8" x14ac:dyDescent="0.3">
      <c r="A202" s="162" t="s">
        <v>694</v>
      </c>
      <c r="B202" s="126" t="str">
        <f>+VLOOKUP(A202,'[1]DISTRITOS A NIVEL NACIONAL'!$A$1:$IV$65536,5,0)</f>
        <v>CALLE MARAÑON Y OCTIVIO VITERI</v>
      </c>
      <c r="C202" s="162" t="str">
        <f>+VLOOKUP(A202,'[1]DISTRITOS A NIVEL NACIONAL'!$A$1:$IV$65536,6,0)</f>
        <v>052690043-052690044</v>
      </c>
      <c r="D202" s="162" t="str">
        <f>+VLOOKUP(A202,'[1]DISTRITOS A NIVEL NACIONAL'!$A$1:$IV$65536,7,0)</f>
        <v>DIRECTO</v>
      </c>
      <c r="E202" s="126" t="s">
        <v>201</v>
      </c>
      <c r="F202" s="163" t="s">
        <v>18</v>
      </c>
      <c r="G202" s="126" t="s">
        <v>702</v>
      </c>
      <c r="H202" s="132" t="s">
        <v>701</v>
      </c>
      <c r="I202" s="163" t="s">
        <v>14</v>
      </c>
      <c r="J202" s="168">
        <v>273</v>
      </c>
      <c r="K202" s="168">
        <v>1</v>
      </c>
      <c r="L202" s="168"/>
      <c r="M202" s="163"/>
      <c r="N202" s="163">
        <v>1</v>
      </c>
      <c r="O202" s="181">
        <v>38.684100000000001</v>
      </c>
    </row>
    <row r="203" spans="1:15" ht="46.8" x14ac:dyDescent="0.3">
      <c r="A203" s="162" t="s">
        <v>694</v>
      </c>
      <c r="B203" s="126" t="str">
        <f>+VLOOKUP(A203,'[1]DISTRITOS A NIVEL NACIONAL'!$A$1:$IV$65536,5,0)</f>
        <v>CALLE MARAÑON Y OCTIVIO VITERI</v>
      </c>
      <c r="C203" s="162" t="str">
        <f>+VLOOKUP(A203,'[1]DISTRITOS A NIVEL NACIONAL'!$A$1:$IV$65536,6,0)</f>
        <v>052690043-052690044</v>
      </c>
      <c r="D203" s="162" t="str">
        <f>+VLOOKUP(A203,'[1]DISTRITOS A NIVEL NACIONAL'!$A$1:$IV$65536,7,0)</f>
        <v>DIRECTO</v>
      </c>
      <c r="E203" s="126" t="s">
        <v>201</v>
      </c>
      <c r="F203" s="163" t="s">
        <v>18</v>
      </c>
      <c r="G203" s="126" t="s">
        <v>704</v>
      </c>
      <c r="H203" s="132" t="s">
        <v>703</v>
      </c>
      <c r="I203" s="163" t="s">
        <v>14</v>
      </c>
      <c r="J203" s="168">
        <v>215</v>
      </c>
      <c r="K203" s="168"/>
      <c r="L203" s="168">
        <v>1</v>
      </c>
      <c r="M203" s="163"/>
      <c r="N203" s="163">
        <v>1</v>
      </c>
      <c r="O203" s="181">
        <v>30.465499999999999</v>
      </c>
    </row>
    <row r="204" spans="1:15" ht="46.8" x14ac:dyDescent="0.3">
      <c r="A204" s="162" t="s">
        <v>694</v>
      </c>
      <c r="B204" s="126" t="str">
        <f>+VLOOKUP(A204,'[1]DISTRITOS A NIVEL NACIONAL'!$A$1:$IV$65536,5,0)</f>
        <v>CALLE MARAÑON Y OCTIVIO VITERI</v>
      </c>
      <c r="C204" s="162" t="str">
        <f>+VLOOKUP(A204,'[1]DISTRITOS A NIVEL NACIONAL'!$A$1:$IV$65536,6,0)</f>
        <v>052690043-052690044</v>
      </c>
      <c r="D204" s="162" t="str">
        <f>+VLOOKUP(A204,'[1]DISTRITOS A NIVEL NACIONAL'!$A$1:$IV$65536,7,0)</f>
        <v>DIRECTO</v>
      </c>
      <c r="E204" s="126" t="s">
        <v>201</v>
      </c>
      <c r="F204" s="163" t="s">
        <v>18</v>
      </c>
      <c r="G204" s="126" t="s">
        <v>706</v>
      </c>
      <c r="H204" s="132" t="s">
        <v>705</v>
      </c>
      <c r="I204" s="163" t="s">
        <v>14</v>
      </c>
      <c r="J204" s="168">
        <v>317</v>
      </c>
      <c r="K204" s="168">
        <v>1</v>
      </c>
      <c r="L204" s="168"/>
      <c r="M204" s="163"/>
      <c r="N204" s="163">
        <v>1</v>
      </c>
      <c r="O204" s="182">
        <v>44.918900000000008</v>
      </c>
    </row>
    <row r="205" spans="1:15" ht="46.8" x14ac:dyDescent="0.3">
      <c r="A205" s="162" t="s">
        <v>694</v>
      </c>
      <c r="B205" s="126" t="str">
        <f>+VLOOKUP(A205,'[1]DISTRITOS A NIVEL NACIONAL'!$A$1:$IV$65536,5,0)</f>
        <v>CALLE MARAÑON Y OCTIVIO VITERI</v>
      </c>
      <c r="C205" s="162" t="str">
        <f>+VLOOKUP(A205,'[1]DISTRITOS A NIVEL NACIONAL'!$A$1:$IV$65536,6,0)</f>
        <v>052690043-052690044</v>
      </c>
      <c r="D205" s="162" t="str">
        <f>+VLOOKUP(A205,'[1]DISTRITOS A NIVEL NACIONAL'!$A$1:$IV$65536,7,0)</f>
        <v>DIRECTO</v>
      </c>
      <c r="E205" s="126" t="s">
        <v>201</v>
      </c>
      <c r="F205" s="163" t="s">
        <v>18</v>
      </c>
      <c r="G205" s="126" t="s">
        <v>708</v>
      </c>
      <c r="H205" s="132" t="s">
        <v>707</v>
      </c>
      <c r="I205" s="163" t="s">
        <v>145</v>
      </c>
      <c r="J205" s="168">
        <v>350</v>
      </c>
      <c r="K205" s="168">
        <v>1</v>
      </c>
      <c r="L205" s="168"/>
      <c r="M205" s="163"/>
      <c r="N205" s="163">
        <v>1</v>
      </c>
      <c r="O205" s="181">
        <v>69.433000000000007</v>
      </c>
    </row>
    <row r="206" spans="1:15" ht="46.8" x14ac:dyDescent="0.3">
      <c r="A206" s="162" t="s">
        <v>694</v>
      </c>
      <c r="B206" s="126" t="str">
        <f>+VLOOKUP(A206,'[1]DISTRITOS A NIVEL NACIONAL'!$A$1:$IV$65536,5,0)</f>
        <v>CALLE MARAÑON Y OCTIVIO VITERI</v>
      </c>
      <c r="C206" s="162" t="str">
        <f>+VLOOKUP(A206,'[1]DISTRITOS A NIVEL NACIONAL'!$A$1:$IV$65536,6,0)</f>
        <v>052690043-052690044</v>
      </c>
      <c r="D206" s="162" t="str">
        <f>+VLOOKUP(A206,'[1]DISTRITOS A NIVEL NACIONAL'!$A$1:$IV$65536,7,0)</f>
        <v>DIRECTO</v>
      </c>
      <c r="E206" s="126" t="s">
        <v>201</v>
      </c>
      <c r="F206" s="163" t="s">
        <v>18</v>
      </c>
      <c r="G206" s="126" t="s">
        <v>710</v>
      </c>
      <c r="H206" s="132" t="s">
        <v>709</v>
      </c>
      <c r="I206" s="163" t="s">
        <v>14</v>
      </c>
      <c r="J206" s="168">
        <v>130</v>
      </c>
      <c r="K206" s="168">
        <v>1</v>
      </c>
      <c r="L206" s="168"/>
      <c r="M206" s="163"/>
      <c r="N206" s="163">
        <v>1</v>
      </c>
      <c r="O206" s="181">
        <v>18.421000000000003</v>
      </c>
    </row>
    <row r="207" spans="1:15" ht="46.8" x14ac:dyDescent="0.3">
      <c r="A207" s="162" t="s">
        <v>694</v>
      </c>
      <c r="B207" s="126" t="str">
        <f>+VLOOKUP(A207,'[1]DISTRITOS A NIVEL NACIONAL'!$A$1:$IV$65536,5,0)</f>
        <v>CALLE MARAÑON Y OCTIVIO VITERI</v>
      </c>
      <c r="C207" s="162" t="str">
        <f>+VLOOKUP(A207,'[1]DISTRITOS A NIVEL NACIONAL'!$A$1:$IV$65536,6,0)</f>
        <v>052690043-052690044</v>
      </c>
      <c r="D207" s="162" t="str">
        <f>+VLOOKUP(A207,'[1]DISTRITOS A NIVEL NACIONAL'!$A$1:$IV$65536,7,0)</f>
        <v>DIRECTO</v>
      </c>
      <c r="E207" s="126" t="s">
        <v>201</v>
      </c>
      <c r="F207" s="163" t="s">
        <v>18</v>
      </c>
      <c r="G207" s="126" t="s">
        <v>712</v>
      </c>
      <c r="H207" s="132" t="s">
        <v>711</v>
      </c>
      <c r="I207" s="163" t="s">
        <v>14</v>
      </c>
      <c r="J207" s="168">
        <v>811</v>
      </c>
      <c r="K207" s="168"/>
      <c r="L207" s="168">
        <v>1</v>
      </c>
      <c r="M207" s="163"/>
      <c r="N207" s="163">
        <v>1</v>
      </c>
      <c r="O207" s="181">
        <v>114.91870000000002</v>
      </c>
    </row>
    <row r="208" spans="1:15" ht="46.8" x14ac:dyDescent="0.3">
      <c r="A208" s="162" t="s">
        <v>694</v>
      </c>
      <c r="B208" s="126" t="str">
        <f>+VLOOKUP(A208,'[1]DISTRITOS A NIVEL NACIONAL'!$A$1:$IV$65536,5,0)</f>
        <v>CALLE MARAÑON Y OCTIVIO VITERI</v>
      </c>
      <c r="C208" s="162" t="str">
        <f>+VLOOKUP(A208,'[1]DISTRITOS A NIVEL NACIONAL'!$A$1:$IV$65536,6,0)</f>
        <v>052690043-052690044</v>
      </c>
      <c r="D208" s="162" t="str">
        <f>+VLOOKUP(A208,'[1]DISTRITOS A NIVEL NACIONAL'!$A$1:$IV$65536,7,0)</f>
        <v>DIRECTO</v>
      </c>
      <c r="E208" s="126" t="s">
        <v>201</v>
      </c>
      <c r="F208" s="163" t="s">
        <v>18</v>
      </c>
      <c r="G208" s="126" t="s">
        <v>714</v>
      </c>
      <c r="H208" s="132" t="s">
        <v>713</v>
      </c>
      <c r="I208" s="163" t="s">
        <v>14</v>
      </c>
      <c r="J208" s="168">
        <v>331</v>
      </c>
      <c r="K208" s="168"/>
      <c r="L208" s="168">
        <v>1</v>
      </c>
      <c r="M208" s="163"/>
      <c r="N208" s="163">
        <v>1</v>
      </c>
      <c r="O208" s="181">
        <v>46.90270000000001</v>
      </c>
    </row>
    <row r="209" spans="1:15" ht="46.8" x14ac:dyDescent="0.3">
      <c r="A209" s="162" t="s">
        <v>694</v>
      </c>
      <c r="B209" s="126" t="str">
        <f>+VLOOKUP(A209,'[1]DISTRITOS A NIVEL NACIONAL'!$A$1:$IV$65536,5,0)</f>
        <v>CALLE MARAÑON Y OCTIVIO VITERI</v>
      </c>
      <c r="C209" s="162" t="str">
        <f>+VLOOKUP(A209,'[1]DISTRITOS A NIVEL NACIONAL'!$A$1:$IV$65536,6,0)</f>
        <v>052690043-052690044</v>
      </c>
      <c r="D209" s="162" t="str">
        <f>+VLOOKUP(A209,'[1]DISTRITOS A NIVEL NACIONAL'!$A$1:$IV$65536,7,0)</f>
        <v>DIRECTO</v>
      </c>
      <c r="E209" s="126" t="s">
        <v>201</v>
      </c>
      <c r="F209" s="163" t="s">
        <v>18</v>
      </c>
      <c r="G209" s="126" t="s">
        <v>716</v>
      </c>
      <c r="H209" s="132" t="s">
        <v>715</v>
      </c>
      <c r="I209" s="163" t="s">
        <v>14</v>
      </c>
      <c r="J209" s="168">
        <v>1003</v>
      </c>
      <c r="K209" s="168">
        <v>1</v>
      </c>
      <c r="L209" s="168"/>
      <c r="M209" s="163"/>
      <c r="N209" s="163">
        <v>1</v>
      </c>
      <c r="O209" s="181">
        <v>142.12510000000003</v>
      </c>
    </row>
    <row r="210" spans="1:15" ht="46.8" x14ac:dyDescent="0.3">
      <c r="A210" s="162" t="s">
        <v>694</v>
      </c>
      <c r="B210" s="126" t="str">
        <f>+VLOOKUP(A210,'[1]DISTRITOS A NIVEL NACIONAL'!$A$1:$IV$65536,5,0)</f>
        <v>CALLE MARAÑON Y OCTIVIO VITERI</v>
      </c>
      <c r="C210" s="162" t="str">
        <f>+VLOOKUP(A210,'[1]DISTRITOS A NIVEL NACIONAL'!$A$1:$IV$65536,6,0)</f>
        <v>052690043-052690044</v>
      </c>
      <c r="D210" s="162" t="str">
        <f>+VLOOKUP(A210,'[1]DISTRITOS A NIVEL NACIONAL'!$A$1:$IV$65536,7,0)</f>
        <v>DIRECTO</v>
      </c>
      <c r="E210" s="126" t="s">
        <v>201</v>
      </c>
      <c r="F210" s="163" t="s">
        <v>18</v>
      </c>
      <c r="G210" s="126" t="s">
        <v>718</v>
      </c>
      <c r="H210" s="132" t="s">
        <v>717</v>
      </c>
      <c r="I210" s="163" t="s">
        <v>14</v>
      </c>
      <c r="J210" s="168">
        <v>916</v>
      </c>
      <c r="K210" s="168"/>
      <c r="L210" s="168"/>
      <c r="M210" s="163">
        <v>1</v>
      </c>
      <c r="N210" s="163">
        <v>1</v>
      </c>
      <c r="O210" s="181">
        <v>129.79720000000003</v>
      </c>
    </row>
    <row r="211" spans="1:15" ht="46.8" x14ac:dyDescent="0.3">
      <c r="A211" s="162" t="s">
        <v>694</v>
      </c>
      <c r="B211" s="126" t="str">
        <f>+VLOOKUP(A211,'[1]DISTRITOS A NIVEL NACIONAL'!$A$1:$IV$65536,5,0)</f>
        <v>CALLE MARAÑON Y OCTIVIO VITERI</v>
      </c>
      <c r="C211" s="162" t="str">
        <f>+VLOOKUP(A211,'[1]DISTRITOS A NIVEL NACIONAL'!$A$1:$IV$65536,6,0)</f>
        <v>052690043-052690044</v>
      </c>
      <c r="D211" s="162" t="str">
        <f>+VLOOKUP(A211,'[1]DISTRITOS A NIVEL NACIONAL'!$A$1:$IV$65536,7,0)</f>
        <v>DIRECTO</v>
      </c>
      <c r="E211" s="126" t="s">
        <v>201</v>
      </c>
      <c r="F211" s="163" t="s">
        <v>18</v>
      </c>
      <c r="G211" s="126" t="s">
        <v>720</v>
      </c>
      <c r="H211" s="132" t="s">
        <v>719</v>
      </c>
      <c r="I211" s="163" t="s">
        <v>14</v>
      </c>
      <c r="J211" s="168">
        <v>238</v>
      </c>
      <c r="K211" s="168">
        <v>1</v>
      </c>
      <c r="L211" s="168"/>
      <c r="M211" s="163"/>
      <c r="N211" s="163">
        <v>1</v>
      </c>
      <c r="O211" s="181">
        <v>33.724600000000002</v>
      </c>
    </row>
    <row r="212" spans="1:15" ht="70.2" x14ac:dyDescent="0.3">
      <c r="A212" s="162" t="s">
        <v>694</v>
      </c>
      <c r="B212" s="126" t="str">
        <f>+VLOOKUP(A212,'[1]DISTRITOS A NIVEL NACIONAL'!$A$1:$IV$65536,5,0)</f>
        <v>CALLE MARAÑON Y OCTIVIO VITERI</v>
      </c>
      <c r="C212" s="162" t="str">
        <f>+VLOOKUP(A212,'[1]DISTRITOS A NIVEL NACIONAL'!$A$1:$IV$65536,6,0)</f>
        <v>052690043-052690044</v>
      </c>
      <c r="D212" s="162" t="str">
        <f>+VLOOKUP(A212,'[1]DISTRITOS A NIVEL NACIONAL'!$A$1:$IV$65536,7,0)</f>
        <v>DIRECTO</v>
      </c>
      <c r="E212" s="126" t="s">
        <v>201</v>
      </c>
      <c r="F212" s="163" t="s">
        <v>18</v>
      </c>
      <c r="G212" s="126" t="s">
        <v>722</v>
      </c>
      <c r="H212" s="132" t="s">
        <v>721</v>
      </c>
      <c r="I212" s="163" t="s">
        <v>14</v>
      </c>
      <c r="J212" s="168">
        <v>339</v>
      </c>
      <c r="K212" s="168">
        <v>1</v>
      </c>
      <c r="L212" s="168"/>
      <c r="M212" s="163"/>
      <c r="N212" s="163">
        <v>1</v>
      </c>
      <c r="O212" s="181">
        <v>48.036300000000004</v>
      </c>
    </row>
    <row r="213" spans="1:15" ht="70.2" x14ac:dyDescent="0.3">
      <c r="A213" s="162" t="s">
        <v>694</v>
      </c>
      <c r="B213" s="126" t="str">
        <f>+VLOOKUP(A213,'[1]DISTRITOS A NIVEL NACIONAL'!$A$1:$IV$65536,5,0)</f>
        <v>CALLE MARAÑON Y OCTIVIO VITERI</v>
      </c>
      <c r="C213" s="162" t="str">
        <f>+VLOOKUP(A213,'[1]DISTRITOS A NIVEL NACIONAL'!$A$1:$IV$65536,6,0)</f>
        <v>052690043-052690044</v>
      </c>
      <c r="D213" s="162" t="str">
        <f>+VLOOKUP(A213,'[1]DISTRITOS A NIVEL NACIONAL'!$A$1:$IV$65536,7,0)</f>
        <v>DIRECTO</v>
      </c>
      <c r="E213" s="126" t="s">
        <v>201</v>
      </c>
      <c r="F213" s="163" t="s">
        <v>18</v>
      </c>
      <c r="G213" s="126" t="s">
        <v>723</v>
      </c>
      <c r="H213" s="132" t="s">
        <v>721</v>
      </c>
      <c r="I213" s="163" t="s">
        <v>14</v>
      </c>
      <c r="J213" s="168">
        <v>520</v>
      </c>
      <c r="K213" s="168">
        <v>1</v>
      </c>
      <c r="L213" s="168"/>
      <c r="M213" s="163"/>
      <c r="N213" s="163">
        <v>1</v>
      </c>
      <c r="O213" s="181">
        <v>73.684000000000012</v>
      </c>
    </row>
    <row r="214" spans="1:15" ht="93.6" x14ac:dyDescent="0.3">
      <c r="A214" s="162" t="s">
        <v>694</v>
      </c>
      <c r="B214" s="126" t="str">
        <f>+VLOOKUP(A214,'[1]DISTRITOS A NIVEL NACIONAL'!$A$1:$IV$65536,5,0)</f>
        <v>CALLE MARAÑON Y OCTIVIO VITERI</v>
      </c>
      <c r="C214" s="162" t="str">
        <f>+VLOOKUP(A214,'[1]DISTRITOS A NIVEL NACIONAL'!$A$1:$IV$65536,6,0)</f>
        <v>052690043-052690044</v>
      </c>
      <c r="D214" s="162" t="str">
        <f>+VLOOKUP(A214,'[1]DISTRITOS A NIVEL NACIONAL'!$A$1:$IV$65536,7,0)</f>
        <v>DIRECTO</v>
      </c>
      <c r="E214" s="126" t="s">
        <v>201</v>
      </c>
      <c r="F214" s="163" t="s">
        <v>18</v>
      </c>
      <c r="G214" s="126" t="s">
        <v>725</v>
      </c>
      <c r="H214" s="132" t="s">
        <v>724</v>
      </c>
      <c r="I214" s="163" t="s">
        <v>14</v>
      </c>
      <c r="J214" s="168">
        <v>254</v>
      </c>
      <c r="K214" s="168">
        <v>1</v>
      </c>
      <c r="L214" s="168"/>
      <c r="M214" s="163"/>
      <c r="N214" s="163">
        <v>1</v>
      </c>
      <c r="O214" s="181">
        <v>35.991800000000005</v>
      </c>
    </row>
    <row r="215" spans="1:15" ht="70.2" x14ac:dyDescent="0.3">
      <c r="A215" s="162" t="s">
        <v>694</v>
      </c>
      <c r="B215" s="126" t="str">
        <f>+VLOOKUP(A215,'[1]DISTRITOS A NIVEL NACIONAL'!$A$1:$IV$65536,5,0)</f>
        <v>CALLE MARAÑON Y OCTIVIO VITERI</v>
      </c>
      <c r="C215" s="162" t="str">
        <f>+VLOOKUP(A215,'[1]DISTRITOS A NIVEL NACIONAL'!$A$1:$IV$65536,6,0)</f>
        <v>052690043-052690044</v>
      </c>
      <c r="D215" s="162" t="str">
        <f>+VLOOKUP(A215,'[1]DISTRITOS A NIVEL NACIONAL'!$A$1:$IV$65536,7,0)</f>
        <v>DIRECTO</v>
      </c>
      <c r="E215" s="126" t="s">
        <v>201</v>
      </c>
      <c r="F215" s="163" t="s">
        <v>18</v>
      </c>
      <c r="G215" s="126" t="s">
        <v>727</v>
      </c>
      <c r="H215" s="132" t="s">
        <v>726</v>
      </c>
      <c r="I215" s="163" t="s">
        <v>14</v>
      </c>
      <c r="J215" s="168">
        <v>310</v>
      </c>
      <c r="K215" s="168">
        <v>1</v>
      </c>
      <c r="L215" s="168"/>
      <c r="M215" s="163"/>
      <c r="N215" s="163">
        <v>1</v>
      </c>
      <c r="O215" s="181">
        <v>43.927</v>
      </c>
    </row>
    <row r="216" spans="1:15" ht="46.8" x14ac:dyDescent="0.3">
      <c r="A216" s="162" t="s">
        <v>694</v>
      </c>
      <c r="B216" s="126" t="str">
        <f>+VLOOKUP(A216,'[1]DISTRITOS A NIVEL NACIONAL'!$A$1:$IV$65536,5,0)</f>
        <v>CALLE MARAÑON Y OCTIVIO VITERI</v>
      </c>
      <c r="C216" s="162" t="str">
        <f>+VLOOKUP(A216,'[1]DISTRITOS A NIVEL NACIONAL'!$A$1:$IV$65536,6,0)</f>
        <v>052690043-052690044</v>
      </c>
      <c r="D216" s="162" t="str">
        <f>+VLOOKUP(A216,'[1]DISTRITOS A NIVEL NACIONAL'!$A$1:$IV$65536,7,0)</f>
        <v>DIRECTO</v>
      </c>
      <c r="E216" s="126" t="s">
        <v>201</v>
      </c>
      <c r="F216" s="163" t="s">
        <v>18</v>
      </c>
      <c r="G216" s="126" t="s">
        <v>729</v>
      </c>
      <c r="H216" s="132" t="s">
        <v>728</v>
      </c>
      <c r="I216" s="163" t="s">
        <v>14</v>
      </c>
      <c r="J216" s="168">
        <v>288</v>
      </c>
      <c r="K216" s="168">
        <v>1</v>
      </c>
      <c r="L216" s="168"/>
      <c r="M216" s="163"/>
      <c r="N216" s="163">
        <v>1</v>
      </c>
      <c r="O216" s="181">
        <v>40.809600000000003</v>
      </c>
    </row>
    <row r="217" spans="1:15" ht="46.8" x14ac:dyDescent="0.3">
      <c r="A217" s="162" t="s">
        <v>694</v>
      </c>
      <c r="B217" s="126" t="str">
        <f>+VLOOKUP(A217,'[1]DISTRITOS A NIVEL NACIONAL'!$A$1:$IV$65536,5,0)</f>
        <v>CALLE MARAÑON Y OCTIVIO VITERI</v>
      </c>
      <c r="C217" s="162" t="str">
        <f>+VLOOKUP(A217,'[1]DISTRITOS A NIVEL NACIONAL'!$A$1:$IV$65536,6,0)</f>
        <v>052690043-052690044</v>
      </c>
      <c r="D217" s="162" t="str">
        <f>+VLOOKUP(A217,'[1]DISTRITOS A NIVEL NACIONAL'!$A$1:$IV$65536,7,0)</f>
        <v>DIRECTO</v>
      </c>
      <c r="E217" s="126" t="s">
        <v>201</v>
      </c>
      <c r="F217" s="163" t="s">
        <v>18</v>
      </c>
      <c r="G217" s="126" t="s">
        <v>731</v>
      </c>
      <c r="H217" s="132" t="s">
        <v>730</v>
      </c>
      <c r="I217" s="163" t="s">
        <v>14</v>
      </c>
      <c r="J217" s="168">
        <v>541</v>
      </c>
      <c r="K217" s="168">
        <v>1</v>
      </c>
      <c r="L217" s="168"/>
      <c r="M217" s="163"/>
      <c r="N217" s="163">
        <v>1</v>
      </c>
      <c r="O217" s="181">
        <v>76.659700000000001</v>
      </c>
    </row>
    <row r="218" spans="1:15" ht="46.8" x14ac:dyDescent="0.3">
      <c r="A218" s="162" t="s">
        <v>694</v>
      </c>
      <c r="B218" s="126" t="str">
        <f>+VLOOKUP(A218,'[1]DISTRITOS A NIVEL NACIONAL'!$A$1:$IV$65536,5,0)</f>
        <v>CALLE MARAÑON Y OCTIVIO VITERI</v>
      </c>
      <c r="C218" s="162" t="str">
        <f>+VLOOKUP(A218,'[1]DISTRITOS A NIVEL NACIONAL'!$A$1:$IV$65536,6,0)</f>
        <v>052690043-052690044</v>
      </c>
      <c r="D218" s="162" t="str">
        <f>+VLOOKUP(A218,'[1]DISTRITOS A NIVEL NACIONAL'!$A$1:$IV$65536,7,0)</f>
        <v>DIRECTO</v>
      </c>
      <c r="E218" s="126" t="s">
        <v>732</v>
      </c>
      <c r="F218" s="163" t="s">
        <v>18</v>
      </c>
      <c r="G218" s="126" t="s">
        <v>734</v>
      </c>
      <c r="H218" s="132" t="s">
        <v>733</v>
      </c>
      <c r="I218" s="163" t="s">
        <v>14</v>
      </c>
      <c r="J218" s="168">
        <v>321</v>
      </c>
      <c r="K218" s="168"/>
      <c r="L218" s="168">
        <v>1</v>
      </c>
      <c r="M218" s="163"/>
      <c r="N218" s="163">
        <v>1</v>
      </c>
      <c r="O218" s="181">
        <v>45.485700000000008</v>
      </c>
    </row>
    <row r="219" spans="1:15" ht="46.8" x14ac:dyDescent="0.3">
      <c r="A219" s="162" t="s">
        <v>694</v>
      </c>
      <c r="B219" s="126" t="str">
        <f>+VLOOKUP(A219,'[1]DISTRITOS A NIVEL NACIONAL'!$A$1:$IV$65536,5,0)</f>
        <v>CALLE MARAÑON Y OCTIVIO VITERI</v>
      </c>
      <c r="C219" s="162" t="str">
        <f>+VLOOKUP(A219,'[1]DISTRITOS A NIVEL NACIONAL'!$A$1:$IV$65536,6,0)</f>
        <v>052690043-052690044</v>
      </c>
      <c r="D219" s="162" t="str">
        <f>+VLOOKUP(A219,'[1]DISTRITOS A NIVEL NACIONAL'!$A$1:$IV$65536,7,0)</f>
        <v>DIRECTO</v>
      </c>
      <c r="E219" s="126" t="s">
        <v>732</v>
      </c>
      <c r="F219" s="163" t="s">
        <v>18</v>
      </c>
      <c r="G219" s="126" t="s">
        <v>736</v>
      </c>
      <c r="H219" s="132" t="s">
        <v>735</v>
      </c>
      <c r="I219" s="163" t="s">
        <v>145</v>
      </c>
      <c r="J219" s="168">
        <v>633</v>
      </c>
      <c r="K219" s="168"/>
      <c r="L219" s="168">
        <v>1</v>
      </c>
      <c r="M219" s="163"/>
      <c r="N219" s="163">
        <v>1</v>
      </c>
      <c r="O219" s="181">
        <v>125.57454000000001</v>
      </c>
    </row>
    <row r="220" spans="1:15" ht="70.2" x14ac:dyDescent="0.3">
      <c r="A220" s="162" t="s">
        <v>694</v>
      </c>
      <c r="B220" s="126" t="str">
        <f>+VLOOKUP(A220,'[1]DISTRITOS A NIVEL NACIONAL'!$A$1:$IV$65536,5,0)</f>
        <v>CALLE MARAÑON Y OCTIVIO VITERI</v>
      </c>
      <c r="C220" s="162" t="str">
        <f>+VLOOKUP(A220,'[1]DISTRITOS A NIVEL NACIONAL'!$A$1:$IV$65536,6,0)</f>
        <v>052690043-052690044</v>
      </c>
      <c r="D220" s="162" t="str">
        <f>+VLOOKUP(A220,'[1]DISTRITOS A NIVEL NACIONAL'!$A$1:$IV$65536,7,0)</f>
        <v>DIRECTO</v>
      </c>
      <c r="E220" s="126" t="s">
        <v>732</v>
      </c>
      <c r="F220" s="163" t="s">
        <v>18</v>
      </c>
      <c r="G220" s="126" t="s">
        <v>738</v>
      </c>
      <c r="H220" s="132" t="s">
        <v>737</v>
      </c>
      <c r="I220" s="163" t="s">
        <v>145</v>
      </c>
      <c r="J220" s="168">
        <v>635</v>
      </c>
      <c r="K220" s="168">
        <v>1</v>
      </c>
      <c r="L220" s="168"/>
      <c r="M220" s="163"/>
      <c r="N220" s="163">
        <v>1</v>
      </c>
      <c r="O220" s="181">
        <v>125.9713</v>
      </c>
    </row>
    <row r="221" spans="1:15" ht="93.6" x14ac:dyDescent="0.3">
      <c r="A221" s="162" t="s">
        <v>694</v>
      </c>
      <c r="B221" s="126" t="str">
        <f>+VLOOKUP(A221,'[1]DISTRITOS A NIVEL NACIONAL'!$A$1:$IV$65536,5,0)</f>
        <v>CALLE MARAÑON Y OCTIVIO VITERI</v>
      </c>
      <c r="C221" s="162" t="str">
        <f>+VLOOKUP(A221,'[1]DISTRITOS A NIVEL NACIONAL'!$A$1:$IV$65536,6,0)</f>
        <v>052690043-052690044</v>
      </c>
      <c r="D221" s="162" t="str">
        <f>+VLOOKUP(A221,'[1]DISTRITOS A NIVEL NACIONAL'!$A$1:$IV$65536,7,0)</f>
        <v>DIRECTO</v>
      </c>
      <c r="E221" s="126" t="s">
        <v>732</v>
      </c>
      <c r="F221" s="163" t="s">
        <v>18</v>
      </c>
      <c r="G221" s="126" t="s">
        <v>740</v>
      </c>
      <c r="H221" s="132" t="s">
        <v>739</v>
      </c>
      <c r="I221" s="163" t="s">
        <v>145</v>
      </c>
      <c r="J221" s="168">
        <v>102</v>
      </c>
      <c r="K221" s="168">
        <v>1</v>
      </c>
      <c r="L221" s="168"/>
      <c r="M221" s="163"/>
      <c r="N221" s="163">
        <v>1</v>
      </c>
      <c r="O221" s="181">
        <v>20.234760000000005</v>
      </c>
    </row>
    <row r="222" spans="1:15" ht="70.2" x14ac:dyDescent="0.3">
      <c r="A222" s="162" t="s">
        <v>694</v>
      </c>
      <c r="B222" s="126" t="str">
        <f>+VLOOKUP(A222,'[1]DISTRITOS A NIVEL NACIONAL'!$A$1:$IV$65536,5,0)</f>
        <v>CALLE MARAÑON Y OCTIVIO VITERI</v>
      </c>
      <c r="C222" s="162" t="str">
        <f>+VLOOKUP(A222,'[1]DISTRITOS A NIVEL NACIONAL'!$A$1:$IV$65536,6,0)</f>
        <v>052690043-052690044</v>
      </c>
      <c r="D222" s="162" t="str">
        <f>+VLOOKUP(A222,'[1]DISTRITOS A NIVEL NACIONAL'!$A$1:$IV$65536,7,0)</f>
        <v>DIRECTO</v>
      </c>
      <c r="E222" s="126" t="s">
        <v>732</v>
      </c>
      <c r="F222" s="163" t="s">
        <v>18</v>
      </c>
      <c r="G222" s="126" t="s">
        <v>742</v>
      </c>
      <c r="H222" s="132" t="s">
        <v>741</v>
      </c>
      <c r="I222" s="163" t="s">
        <v>145</v>
      </c>
      <c r="J222" s="168">
        <v>177</v>
      </c>
      <c r="K222" s="168">
        <v>1</v>
      </c>
      <c r="L222" s="168"/>
      <c r="M222" s="163"/>
      <c r="N222" s="163">
        <v>1</v>
      </c>
      <c r="O222" s="181">
        <v>35.113259999999997</v>
      </c>
    </row>
    <row r="223" spans="1:15" ht="93.6" x14ac:dyDescent="0.3">
      <c r="A223" s="162" t="s">
        <v>743</v>
      </c>
      <c r="B223" s="126" t="str">
        <f>+VLOOKUP(A223,'[1]DISTRITOS A NIVEL NACIONAL'!$A$1:$IV$65536,5,0)</f>
        <v>CDLA. ABDON BERMUDEZ CALLE 26 DE JUNIO y EZEQUIEL VALAREZO</v>
      </c>
      <c r="C223" s="162" t="str">
        <f>+VLOOKUP(A223,'[1]DISTRITOS A NIVEL NACIONAL'!$A$1:$IV$65536,6,0)</f>
        <v xml:space="preserve">2330993/2330950 </v>
      </c>
      <c r="D223" s="162" t="str">
        <f>+VLOOKUP(A223,'[1]DISTRITOS A NIVEL NACIONAL'!$A$1:$IV$65536,7,0)</f>
        <v>DIRECTO</v>
      </c>
      <c r="E223" s="126" t="s">
        <v>744</v>
      </c>
      <c r="F223" s="163" t="s">
        <v>18</v>
      </c>
      <c r="G223" s="126" t="s">
        <v>746</v>
      </c>
      <c r="H223" s="132" t="s">
        <v>745</v>
      </c>
      <c r="I223" s="163" t="s">
        <v>14</v>
      </c>
      <c r="J223" s="168">
        <v>737</v>
      </c>
      <c r="K223" s="168"/>
      <c r="L223" s="168"/>
      <c r="M223" s="163">
        <v>1</v>
      </c>
      <c r="N223" s="163">
        <v>1</v>
      </c>
      <c r="O223" s="181">
        <v>104.4329</v>
      </c>
    </row>
    <row r="224" spans="1:15" ht="93.6" x14ac:dyDescent="0.3">
      <c r="A224" s="162" t="s">
        <v>743</v>
      </c>
      <c r="B224" s="126" t="str">
        <f>+VLOOKUP(A224,'[1]DISTRITOS A NIVEL NACIONAL'!$A$1:$IV$65536,5,0)</f>
        <v>CDLA. ABDON BERMUDEZ CALLE 26 DE JUNIO y EZEQUIEL VALAREZO</v>
      </c>
      <c r="C224" s="162" t="str">
        <f>+VLOOKUP(A224,'[1]DISTRITOS A NIVEL NACIONAL'!$A$1:$IV$65536,6,0)</f>
        <v xml:space="preserve">2330993/2330950 </v>
      </c>
      <c r="D224" s="162" t="str">
        <f>+VLOOKUP(A224,'[1]DISTRITOS A NIVEL NACIONAL'!$A$1:$IV$65536,7,0)</f>
        <v>DIRECTO</v>
      </c>
      <c r="E224" s="126" t="s">
        <v>744</v>
      </c>
      <c r="F224" s="163" t="s">
        <v>18</v>
      </c>
      <c r="G224" s="126" t="s">
        <v>199</v>
      </c>
      <c r="H224" s="132" t="s">
        <v>747</v>
      </c>
      <c r="I224" s="163" t="s">
        <v>14</v>
      </c>
      <c r="J224" s="168">
        <v>292</v>
      </c>
      <c r="K224" s="168"/>
      <c r="L224" s="168">
        <v>1</v>
      </c>
      <c r="M224" s="163"/>
      <c r="N224" s="163">
        <v>1</v>
      </c>
      <c r="O224" s="181">
        <v>41.376400000000004</v>
      </c>
    </row>
    <row r="225" spans="1:15" ht="93.6" x14ac:dyDescent="0.3">
      <c r="A225" s="162" t="s">
        <v>743</v>
      </c>
      <c r="B225" s="126" t="str">
        <f>+VLOOKUP(A225,'[1]DISTRITOS A NIVEL NACIONAL'!$A$1:$IV$65536,5,0)</f>
        <v>CDLA. ABDON BERMUDEZ CALLE 26 DE JUNIO y EZEQUIEL VALAREZO</v>
      </c>
      <c r="C225" s="162" t="str">
        <f>+VLOOKUP(A225,'[1]DISTRITOS A NIVEL NACIONAL'!$A$1:$IV$65536,6,0)</f>
        <v xml:space="preserve">2330993/2330950 </v>
      </c>
      <c r="D225" s="162" t="str">
        <f>+VLOOKUP(A225,'[1]DISTRITOS A NIVEL NACIONAL'!$A$1:$IV$65536,7,0)</f>
        <v>DIRECTO</v>
      </c>
      <c r="E225" s="126" t="s">
        <v>748</v>
      </c>
      <c r="F225" s="163" t="s">
        <v>18</v>
      </c>
      <c r="G225" s="126" t="s">
        <v>750</v>
      </c>
      <c r="H225" s="132" t="s">
        <v>749</v>
      </c>
      <c r="I225" s="163" t="s">
        <v>14</v>
      </c>
      <c r="J225" s="168">
        <v>300</v>
      </c>
      <c r="K225" s="168"/>
      <c r="L225" s="168">
        <v>1</v>
      </c>
      <c r="M225" s="163"/>
      <c r="N225" s="163">
        <v>1</v>
      </c>
      <c r="O225" s="181">
        <v>42.510000000000005</v>
      </c>
    </row>
    <row r="226" spans="1:15" ht="93.6" x14ac:dyDescent="0.3">
      <c r="A226" s="162" t="s">
        <v>743</v>
      </c>
      <c r="B226" s="126" t="str">
        <f>+VLOOKUP(A226,'[1]DISTRITOS A NIVEL NACIONAL'!$A$1:$IV$65536,5,0)</f>
        <v>CDLA. ABDON BERMUDEZ CALLE 26 DE JUNIO y EZEQUIEL VALAREZO</v>
      </c>
      <c r="C226" s="162" t="str">
        <f>+VLOOKUP(A226,'[1]DISTRITOS A NIVEL NACIONAL'!$A$1:$IV$65536,6,0)</f>
        <v xml:space="preserve">2330993/2330950 </v>
      </c>
      <c r="D226" s="162" t="str">
        <f>+VLOOKUP(A226,'[1]DISTRITOS A NIVEL NACIONAL'!$A$1:$IV$65536,7,0)</f>
        <v>DIRECTO</v>
      </c>
      <c r="E226" s="126" t="s">
        <v>748</v>
      </c>
      <c r="F226" s="163" t="s">
        <v>18</v>
      </c>
      <c r="G226" s="126" t="s">
        <v>752</v>
      </c>
      <c r="H226" s="132" t="s">
        <v>751</v>
      </c>
      <c r="I226" s="163" t="s">
        <v>14</v>
      </c>
      <c r="J226" s="168">
        <v>282</v>
      </c>
      <c r="K226" s="168"/>
      <c r="L226" s="168">
        <v>1</v>
      </c>
      <c r="M226" s="163"/>
      <c r="N226" s="163">
        <v>1</v>
      </c>
      <c r="O226" s="181">
        <v>39.959400000000009</v>
      </c>
    </row>
    <row r="227" spans="1:15" ht="93.6" x14ac:dyDescent="0.3">
      <c r="A227" s="162" t="s">
        <v>743</v>
      </c>
      <c r="B227" s="126" t="str">
        <f>+VLOOKUP(A227,'[1]DISTRITOS A NIVEL NACIONAL'!$A$1:$IV$65536,5,0)</f>
        <v>CDLA. ABDON BERMUDEZ CALLE 26 DE JUNIO y EZEQUIEL VALAREZO</v>
      </c>
      <c r="C227" s="162" t="str">
        <f>+VLOOKUP(A227,'[1]DISTRITOS A NIVEL NACIONAL'!$A$1:$IV$65536,6,0)</f>
        <v xml:space="preserve">2330993/2330950 </v>
      </c>
      <c r="D227" s="162" t="str">
        <f>+VLOOKUP(A227,'[1]DISTRITOS A NIVEL NACIONAL'!$A$1:$IV$65536,7,0)</f>
        <v>DIRECTO</v>
      </c>
      <c r="E227" s="126" t="s">
        <v>748</v>
      </c>
      <c r="F227" s="163" t="s">
        <v>18</v>
      </c>
      <c r="G227" s="126" t="s">
        <v>754</v>
      </c>
      <c r="H227" s="132" t="s">
        <v>753</v>
      </c>
      <c r="I227" s="163" t="s">
        <v>14</v>
      </c>
      <c r="J227" s="168">
        <v>505</v>
      </c>
      <c r="K227" s="168"/>
      <c r="L227" s="168"/>
      <c r="M227" s="163">
        <v>1</v>
      </c>
      <c r="N227" s="163">
        <v>1</v>
      </c>
      <c r="O227" s="181">
        <v>71.558500000000009</v>
      </c>
    </row>
    <row r="228" spans="1:15" ht="93.6" x14ac:dyDescent="0.3">
      <c r="A228" s="162" t="s">
        <v>743</v>
      </c>
      <c r="B228" s="126" t="str">
        <f>+VLOOKUP(A228,'[1]DISTRITOS A NIVEL NACIONAL'!$A$1:$IV$65536,5,0)</f>
        <v>CDLA. ABDON BERMUDEZ CALLE 26 DE JUNIO y EZEQUIEL VALAREZO</v>
      </c>
      <c r="C228" s="162" t="str">
        <f>+VLOOKUP(A228,'[1]DISTRITOS A NIVEL NACIONAL'!$A$1:$IV$65536,6,0)</f>
        <v xml:space="preserve">2330993/2330950 </v>
      </c>
      <c r="D228" s="162" t="str">
        <f>+VLOOKUP(A228,'[1]DISTRITOS A NIVEL NACIONAL'!$A$1:$IV$65536,7,0)</f>
        <v>DIRECTO</v>
      </c>
      <c r="E228" s="126" t="s">
        <v>748</v>
      </c>
      <c r="F228" s="163" t="s">
        <v>18</v>
      </c>
      <c r="G228" s="126" t="s">
        <v>756</v>
      </c>
      <c r="H228" s="132" t="s">
        <v>755</v>
      </c>
      <c r="I228" s="163" t="s">
        <v>145</v>
      </c>
      <c r="J228" s="168">
        <v>1092</v>
      </c>
      <c r="K228" s="168"/>
      <c r="L228" s="168"/>
      <c r="M228" s="163">
        <v>1</v>
      </c>
      <c r="N228" s="163">
        <v>1</v>
      </c>
      <c r="O228" s="181">
        <v>216.63096000000002</v>
      </c>
    </row>
    <row r="229" spans="1:15" ht="46.8" x14ac:dyDescent="0.3">
      <c r="A229" s="162" t="s">
        <v>757</v>
      </c>
      <c r="B229" s="126" t="str">
        <f>+VLOOKUP(A229,'[1]DISTRITOS A NIVEL NACIONAL'!$A$1:$IV$65536,5,0)</f>
        <v>CALLE RIO CHIMBO Y BALZAPAMBA</v>
      </c>
      <c r="C229" s="162">
        <f>+VLOOKUP(A229,'[1]DISTRITOS A NIVEL NACIONAL'!$A$1:$IV$65536,6,0)</f>
        <v>22744376</v>
      </c>
      <c r="D229" s="162" t="str">
        <f>+VLOOKUP(A229,'[1]DISTRITOS A NIVEL NACIONAL'!$A$1:$IV$65536,7,0)</f>
        <v>DIRECTO</v>
      </c>
      <c r="E229" s="126" t="s">
        <v>758</v>
      </c>
      <c r="F229" s="163" t="s">
        <v>18</v>
      </c>
      <c r="G229" s="126" t="s">
        <v>760</v>
      </c>
      <c r="H229" s="132" t="s">
        <v>759</v>
      </c>
      <c r="I229" s="163" t="s">
        <v>145</v>
      </c>
      <c r="J229" s="168">
        <v>563</v>
      </c>
      <c r="K229" s="168">
        <v>1</v>
      </c>
      <c r="L229" s="168"/>
      <c r="M229" s="163"/>
      <c r="N229" s="163">
        <v>1</v>
      </c>
      <c r="O229" s="181">
        <v>111.68794000000001</v>
      </c>
    </row>
    <row r="230" spans="1:15" ht="70.2" x14ac:dyDescent="0.3">
      <c r="A230" s="162" t="s">
        <v>761</v>
      </c>
      <c r="B230" s="126" t="str">
        <f>+VLOOKUP(A230,'[1]DISTRITOS A NIVEL NACIONAL'!$A$1:$IV$65536,5,0)</f>
        <v>AV.  ESMERALDAS Y RIO PASTAZA</v>
      </c>
      <c r="C230" s="162" t="str">
        <f>+VLOOKUP(A230,'[1]DISTRITOS A NIVEL NACIONAL'!$A$1:$IV$65536,6,0)</f>
        <v>022750502-022750503</v>
      </c>
      <c r="D230" s="162">
        <f>+VLOOKUP(A230,'[1]DISTRITOS A NIVEL NACIONAL'!$A$1:$IV$65536,7,0)</f>
        <v>210</v>
      </c>
      <c r="E230" s="126" t="s">
        <v>758</v>
      </c>
      <c r="F230" s="163" t="s">
        <v>18</v>
      </c>
      <c r="G230" s="126" t="s">
        <v>763</v>
      </c>
      <c r="H230" s="132" t="s">
        <v>762</v>
      </c>
      <c r="I230" s="163" t="s">
        <v>14</v>
      </c>
      <c r="J230" s="168">
        <v>31</v>
      </c>
      <c r="K230" s="168">
        <v>1</v>
      </c>
      <c r="L230" s="168"/>
      <c r="M230" s="163"/>
      <c r="N230" s="163">
        <v>1</v>
      </c>
      <c r="O230" s="181">
        <v>4.3927000000000005</v>
      </c>
    </row>
    <row r="231" spans="1:15" ht="117" x14ac:dyDescent="0.3">
      <c r="A231" s="162" t="s">
        <v>761</v>
      </c>
      <c r="B231" s="126" t="str">
        <f>+VLOOKUP(A231,'[1]DISTRITOS A NIVEL NACIONAL'!$A$1:$IV$65536,5,0)</f>
        <v>AV.  ESMERALDAS Y RIO PASTAZA</v>
      </c>
      <c r="C231" s="162" t="str">
        <f>+VLOOKUP(A231,'[1]DISTRITOS A NIVEL NACIONAL'!$A$1:$IV$65536,6,0)</f>
        <v>022750502-022750503</v>
      </c>
      <c r="D231" s="162">
        <f>+VLOOKUP(A231,'[1]DISTRITOS A NIVEL NACIONAL'!$A$1:$IV$65536,7,0)</f>
        <v>210</v>
      </c>
      <c r="E231" s="126" t="s">
        <v>764</v>
      </c>
      <c r="F231" s="163" t="s">
        <v>18</v>
      </c>
      <c r="G231" s="126" t="s">
        <v>766</v>
      </c>
      <c r="H231" s="132" t="s">
        <v>765</v>
      </c>
      <c r="I231" s="163" t="s">
        <v>14</v>
      </c>
      <c r="J231" s="168">
        <v>546</v>
      </c>
      <c r="K231" s="168">
        <v>2</v>
      </c>
      <c r="L231" s="168"/>
      <c r="M231" s="163"/>
      <c r="N231" s="163">
        <v>2</v>
      </c>
      <c r="O231" s="181">
        <v>77.368200000000002</v>
      </c>
    </row>
    <row r="232" spans="1:15" ht="70.2" x14ac:dyDescent="0.3">
      <c r="A232" s="162" t="s">
        <v>761</v>
      </c>
      <c r="B232" s="126" t="str">
        <f>+VLOOKUP(A232,'[1]DISTRITOS A NIVEL NACIONAL'!$A$1:$IV$65536,5,0)</f>
        <v>AV.  ESMERALDAS Y RIO PASTAZA</v>
      </c>
      <c r="C232" s="162" t="str">
        <f>+VLOOKUP(A232,'[1]DISTRITOS A NIVEL NACIONAL'!$A$1:$IV$65536,6,0)</f>
        <v>022750502-022750503</v>
      </c>
      <c r="D232" s="162">
        <f>+VLOOKUP(A232,'[1]DISTRITOS A NIVEL NACIONAL'!$A$1:$IV$65536,7,0)</f>
        <v>210</v>
      </c>
      <c r="E232" s="126" t="s">
        <v>764</v>
      </c>
      <c r="F232" s="163" t="s">
        <v>18</v>
      </c>
      <c r="G232" s="126" t="s">
        <v>768</v>
      </c>
      <c r="H232" s="132" t="s">
        <v>767</v>
      </c>
      <c r="I232" s="163" t="s">
        <v>145</v>
      </c>
      <c r="J232" s="168">
        <v>211</v>
      </c>
      <c r="K232" s="168">
        <v>1</v>
      </c>
      <c r="L232" s="168"/>
      <c r="M232" s="163"/>
      <c r="N232" s="163">
        <v>1</v>
      </c>
      <c r="O232" s="181">
        <v>41.858180000000004</v>
      </c>
    </row>
    <row r="233" spans="1:15" ht="70.2" x14ac:dyDescent="0.3">
      <c r="A233" s="162" t="s">
        <v>761</v>
      </c>
      <c r="B233" s="126" t="str">
        <f>+VLOOKUP(A233,'[1]DISTRITOS A NIVEL NACIONAL'!$A$1:$IV$65536,5,0)</f>
        <v>AV.  ESMERALDAS Y RIO PASTAZA</v>
      </c>
      <c r="C233" s="162" t="str">
        <f>+VLOOKUP(A233,'[1]DISTRITOS A NIVEL NACIONAL'!$A$1:$IV$65536,6,0)</f>
        <v>022750502-022750503</v>
      </c>
      <c r="D233" s="162">
        <f>+VLOOKUP(A233,'[1]DISTRITOS A NIVEL NACIONAL'!$A$1:$IV$65536,7,0)</f>
        <v>210</v>
      </c>
      <c r="E233" s="126" t="s">
        <v>764</v>
      </c>
      <c r="F233" s="163" t="s">
        <v>18</v>
      </c>
      <c r="G233" s="126" t="s">
        <v>770</v>
      </c>
      <c r="H233" s="132" t="s">
        <v>769</v>
      </c>
      <c r="I233" s="163" t="s">
        <v>145</v>
      </c>
      <c r="J233" s="168">
        <v>489</v>
      </c>
      <c r="K233" s="168">
        <v>2</v>
      </c>
      <c r="L233" s="168"/>
      <c r="M233" s="163"/>
      <c r="N233" s="163">
        <v>2</v>
      </c>
      <c r="O233" s="181">
        <v>97.007820000000024</v>
      </c>
    </row>
    <row r="234" spans="1:15" ht="46.8" x14ac:dyDescent="0.3">
      <c r="A234" s="162" t="s">
        <v>761</v>
      </c>
      <c r="B234" s="126" t="str">
        <f>+VLOOKUP(A234,'[1]DISTRITOS A NIVEL NACIONAL'!$A$1:$IV$65536,5,0)</f>
        <v>AV.  ESMERALDAS Y RIO PASTAZA</v>
      </c>
      <c r="C234" s="162" t="str">
        <f>+VLOOKUP(A234,'[1]DISTRITOS A NIVEL NACIONAL'!$A$1:$IV$65536,6,0)</f>
        <v>022750502-022750503</v>
      </c>
      <c r="D234" s="162">
        <f>+VLOOKUP(A234,'[1]DISTRITOS A NIVEL NACIONAL'!$A$1:$IV$65536,7,0)</f>
        <v>210</v>
      </c>
      <c r="E234" s="126" t="s">
        <v>764</v>
      </c>
      <c r="F234" s="163" t="s">
        <v>18</v>
      </c>
      <c r="G234" s="126" t="s">
        <v>772</v>
      </c>
      <c r="H234" s="132" t="s">
        <v>771</v>
      </c>
      <c r="I234" s="163" t="s">
        <v>14</v>
      </c>
      <c r="J234" s="168">
        <v>358</v>
      </c>
      <c r="K234" s="168"/>
      <c r="L234" s="168">
        <v>1</v>
      </c>
      <c r="M234" s="163"/>
      <c r="N234" s="163">
        <v>1</v>
      </c>
      <c r="O234" s="181">
        <v>50.728600000000007</v>
      </c>
    </row>
    <row r="235" spans="1:15" ht="70.2" x14ac:dyDescent="0.3">
      <c r="A235" s="162" t="s">
        <v>761</v>
      </c>
      <c r="B235" s="126" t="str">
        <f>+VLOOKUP(A235,'[1]DISTRITOS A NIVEL NACIONAL'!$A$1:$IV$65536,5,0)</f>
        <v>AV.  ESMERALDAS Y RIO PASTAZA</v>
      </c>
      <c r="C235" s="162" t="str">
        <f>+VLOOKUP(A235,'[1]DISTRITOS A NIVEL NACIONAL'!$A$1:$IV$65536,6,0)</f>
        <v>022750502-022750503</v>
      </c>
      <c r="D235" s="162">
        <f>+VLOOKUP(A235,'[1]DISTRITOS A NIVEL NACIONAL'!$A$1:$IV$65536,7,0)</f>
        <v>210</v>
      </c>
      <c r="E235" s="126" t="s">
        <v>764</v>
      </c>
      <c r="F235" s="163" t="s">
        <v>18</v>
      </c>
      <c r="G235" s="126" t="s">
        <v>774</v>
      </c>
      <c r="H235" s="132" t="s">
        <v>773</v>
      </c>
      <c r="I235" s="163" t="s">
        <v>145</v>
      </c>
      <c r="J235" s="168">
        <v>97</v>
      </c>
      <c r="K235" s="168"/>
      <c r="L235" s="168">
        <v>1</v>
      </c>
      <c r="M235" s="163"/>
      <c r="N235" s="163">
        <v>1</v>
      </c>
      <c r="O235" s="181">
        <v>19.24286</v>
      </c>
    </row>
    <row r="236" spans="1:15" ht="46.8" x14ac:dyDescent="0.3">
      <c r="A236" s="162" t="s">
        <v>761</v>
      </c>
      <c r="B236" s="126" t="str">
        <f>+VLOOKUP(A236,'[1]DISTRITOS A NIVEL NACIONAL'!$A$1:$IV$65536,5,0)</f>
        <v>AV.  ESMERALDAS Y RIO PASTAZA</v>
      </c>
      <c r="C236" s="162" t="str">
        <f>+VLOOKUP(A236,'[1]DISTRITOS A NIVEL NACIONAL'!$A$1:$IV$65536,6,0)</f>
        <v>022750502-022750503</v>
      </c>
      <c r="D236" s="162">
        <f>+VLOOKUP(A236,'[1]DISTRITOS A NIVEL NACIONAL'!$A$1:$IV$65536,7,0)</f>
        <v>210</v>
      </c>
      <c r="E236" s="126" t="s">
        <v>764</v>
      </c>
      <c r="F236" s="163" t="s">
        <v>18</v>
      </c>
      <c r="G236" s="126" t="s">
        <v>776</v>
      </c>
      <c r="H236" s="132" t="s">
        <v>775</v>
      </c>
      <c r="I236" s="163" t="s">
        <v>145</v>
      </c>
      <c r="J236" s="168">
        <v>198</v>
      </c>
      <c r="K236" s="168">
        <v>2</v>
      </c>
      <c r="L236" s="168"/>
      <c r="M236" s="163"/>
      <c r="N236" s="163">
        <v>2</v>
      </c>
      <c r="O236" s="181">
        <v>39.279240000000001</v>
      </c>
    </row>
    <row r="237" spans="1:15" ht="46.8" x14ac:dyDescent="0.3">
      <c r="A237" s="162" t="s">
        <v>761</v>
      </c>
      <c r="B237" s="126" t="str">
        <f>+VLOOKUP(A237,'[1]DISTRITOS A NIVEL NACIONAL'!$A$1:$IV$65536,5,0)</f>
        <v>AV.  ESMERALDAS Y RIO PASTAZA</v>
      </c>
      <c r="C237" s="162" t="str">
        <f>+VLOOKUP(A237,'[1]DISTRITOS A NIVEL NACIONAL'!$A$1:$IV$65536,6,0)</f>
        <v>022750502-022750503</v>
      </c>
      <c r="D237" s="162">
        <f>+VLOOKUP(A237,'[1]DISTRITOS A NIVEL NACIONAL'!$A$1:$IV$65536,7,0)</f>
        <v>210</v>
      </c>
      <c r="E237" s="126" t="s">
        <v>764</v>
      </c>
      <c r="F237" s="163" t="s">
        <v>18</v>
      </c>
      <c r="G237" s="126" t="s">
        <v>778</v>
      </c>
      <c r="H237" s="132" t="s">
        <v>777</v>
      </c>
      <c r="I237" s="163" t="s">
        <v>145</v>
      </c>
      <c r="J237" s="168">
        <v>91</v>
      </c>
      <c r="K237" s="168">
        <v>1</v>
      </c>
      <c r="L237" s="168"/>
      <c r="M237" s="163"/>
      <c r="N237" s="163">
        <v>1</v>
      </c>
      <c r="O237" s="181">
        <v>18.052579999999999</v>
      </c>
    </row>
    <row r="238" spans="1:15" ht="93.6" x14ac:dyDescent="0.3">
      <c r="A238" s="162" t="s">
        <v>761</v>
      </c>
      <c r="B238" s="126" t="str">
        <f>+VLOOKUP(A238,'[1]DISTRITOS A NIVEL NACIONAL'!$A$1:$IV$65536,5,0)</f>
        <v>AV.  ESMERALDAS Y RIO PASTAZA</v>
      </c>
      <c r="C238" s="162" t="str">
        <f>+VLOOKUP(A238,'[1]DISTRITOS A NIVEL NACIONAL'!$A$1:$IV$65536,6,0)</f>
        <v>022750502-022750503</v>
      </c>
      <c r="D238" s="162">
        <f>+VLOOKUP(A238,'[1]DISTRITOS A NIVEL NACIONAL'!$A$1:$IV$65536,7,0)</f>
        <v>210</v>
      </c>
      <c r="E238" s="126" t="s">
        <v>764</v>
      </c>
      <c r="F238" s="163" t="s">
        <v>18</v>
      </c>
      <c r="G238" s="126" t="s">
        <v>780</v>
      </c>
      <c r="H238" s="132" t="s">
        <v>779</v>
      </c>
      <c r="I238" s="163" t="s">
        <v>145</v>
      </c>
      <c r="J238" s="168">
        <v>1818</v>
      </c>
      <c r="K238" s="168">
        <v>1</v>
      </c>
      <c r="L238" s="168"/>
      <c r="M238" s="163">
        <v>1</v>
      </c>
      <c r="N238" s="163">
        <v>2</v>
      </c>
      <c r="O238" s="181">
        <v>360.65484000000004</v>
      </c>
    </row>
    <row r="239" spans="1:15" ht="70.2" x14ac:dyDescent="0.3">
      <c r="A239" s="162" t="s">
        <v>761</v>
      </c>
      <c r="B239" s="126" t="str">
        <f>+VLOOKUP(A239,'[1]DISTRITOS A NIVEL NACIONAL'!$A$1:$IV$65536,5,0)</f>
        <v>AV.  ESMERALDAS Y RIO PASTAZA</v>
      </c>
      <c r="C239" s="162" t="str">
        <f>+VLOOKUP(A239,'[1]DISTRITOS A NIVEL NACIONAL'!$A$1:$IV$65536,6,0)</f>
        <v>022750502-022750503</v>
      </c>
      <c r="D239" s="162">
        <f>+VLOOKUP(A239,'[1]DISTRITOS A NIVEL NACIONAL'!$A$1:$IV$65536,7,0)</f>
        <v>210</v>
      </c>
      <c r="E239" s="126" t="s">
        <v>764</v>
      </c>
      <c r="F239" s="163" t="s">
        <v>18</v>
      </c>
      <c r="G239" s="126" t="s">
        <v>782</v>
      </c>
      <c r="H239" s="132" t="s">
        <v>781</v>
      </c>
      <c r="I239" s="163" t="s">
        <v>145</v>
      </c>
      <c r="J239" s="168">
        <v>2384</v>
      </c>
      <c r="K239" s="168"/>
      <c r="L239" s="168">
        <v>1</v>
      </c>
      <c r="M239" s="163"/>
      <c r="N239" s="163">
        <v>1</v>
      </c>
      <c r="O239" s="181">
        <v>472.93791999999996</v>
      </c>
    </row>
    <row r="240" spans="1:15" ht="70.2" x14ac:dyDescent="0.3">
      <c r="A240" s="162" t="s">
        <v>761</v>
      </c>
      <c r="B240" s="126" t="str">
        <f>+VLOOKUP(A240,'[1]DISTRITOS A NIVEL NACIONAL'!$A$1:$IV$65536,5,0)</f>
        <v>AV.  ESMERALDAS Y RIO PASTAZA</v>
      </c>
      <c r="C240" s="162" t="str">
        <f>+VLOOKUP(A240,'[1]DISTRITOS A NIVEL NACIONAL'!$A$1:$IV$65536,6,0)</f>
        <v>022750502-022750503</v>
      </c>
      <c r="D240" s="162">
        <f>+VLOOKUP(A240,'[1]DISTRITOS A NIVEL NACIONAL'!$A$1:$IV$65536,7,0)</f>
        <v>210</v>
      </c>
      <c r="E240" s="126" t="s">
        <v>764</v>
      </c>
      <c r="F240" s="163" t="s">
        <v>18</v>
      </c>
      <c r="G240" s="126" t="s">
        <v>784</v>
      </c>
      <c r="H240" s="132" t="s">
        <v>783</v>
      </c>
      <c r="I240" s="163" t="s">
        <v>145</v>
      </c>
      <c r="J240" s="168">
        <v>404</v>
      </c>
      <c r="K240" s="168"/>
      <c r="L240" s="168">
        <v>1</v>
      </c>
      <c r="M240" s="163"/>
      <c r="N240" s="163">
        <v>1</v>
      </c>
      <c r="O240" s="181">
        <v>80.145520000000005</v>
      </c>
    </row>
    <row r="241" spans="1:15" ht="46.8" x14ac:dyDescent="0.3">
      <c r="A241" s="162" t="s">
        <v>761</v>
      </c>
      <c r="B241" s="126" t="str">
        <f>+VLOOKUP(A241,'[1]DISTRITOS A NIVEL NACIONAL'!$A$1:$IV$65536,5,0)</f>
        <v>AV.  ESMERALDAS Y RIO PASTAZA</v>
      </c>
      <c r="C241" s="162" t="str">
        <f>+VLOOKUP(A241,'[1]DISTRITOS A NIVEL NACIONAL'!$A$1:$IV$65536,6,0)</f>
        <v>022750502-022750503</v>
      </c>
      <c r="D241" s="162">
        <f>+VLOOKUP(A241,'[1]DISTRITOS A NIVEL NACIONAL'!$A$1:$IV$65536,7,0)</f>
        <v>210</v>
      </c>
      <c r="E241" s="126" t="s">
        <v>764</v>
      </c>
      <c r="F241" s="163" t="s">
        <v>18</v>
      </c>
      <c r="G241" s="126" t="s">
        <v>786</v>
      </c>
      <c r="H241" s="132" t="s">
        <v>785</v>
      </c>
      <c r="I241" s="163" t="s">
        <v>145</v>
      </c>
      <c r="J241" s="168">
        <v>2212</v>
      </c>
      <c r="K241" s="168"/>
      <c r="L241" s="168">
        <v>1</v>
      </c>
      <c r="M241" s="163"/>
      <c r="N241" s="163">
        <v>1</v>
      </c>
      <c r="O241" s="181">
        <v>438.81656000000004</v>
      </c>
    </row>
    <row r="242" spans="1:15" ht="70.2" x14ac:dyDescent="0.3">
      <c r="A242" s="162" t="s">
        <v>787</v>
      </c>
      <c r="B242" s="126" t="str">
        <f>+VLOOKUP(A242,'[1]DISTRITOS A NIVEL NACIONAL'!$A$1:$IV$65536,5,0)</f>
        <v>VÍA MANTA-QUEVEDO FRENTE AL DISTRITO DE SALUD</v>
      </c>
      <c r="C242" s="162" t="str">
        <f>+VLOOKUP(A242,'[1]DISTRITOS A NIVEL NACIONAL'!$A$1:$IV$65536,6,0)</f>
        <v>2323462/2323453</v>
      </c>
      <c r="D242" s="162" t="str">
        <f>+VLOOKUP(A242,'[1]DISTRITOS A NIVEL NACIONAL'!$A$1:$IV$65536,7,0)</f>
        <v>DIRECTO</v>
      </c>
      <c r="E242" s="126" t="s">
        <v>136</v>
      </c>
      <c r="F242" s="163" t="s">
        <v>18</v>
      </c>
      <c r="G242" s="126" t="s">
        <v>789</v>
      </c>
      <c r="H242" s="132" t="s">
        <v>788</v>
      </c>
      <c r="I242" s="163" t="s">
        <v>134</v>
      </c>
      <c r="J242" s="168">
        <v>1928</v>
      </c>
      <c r="K242" s="168">
        <v>3</v>
      </c>
      <c r="L242" s="168"/>
      <c r="M242" s="163"/>
      <c r="N242" s="163">
        <v>3</v>
      </c>
      <c r="O242" s="181">
        <v>382.47664000000009</v>
      </c>
    </row>
    <row r="243" spans="1:15" ht="70.2" x14ac:dyDescent="0.3">
      <c r="A243" s="162" t="s">
        <v>787</v>
      </c>
      <c r="B243" s="126" t="str">
        <f>+VLOOKUP(A243,'[1]DISTRITOS A NIVEL NACIONAL'!$A$1:$IV$65536,5,0)</f>
        <v>VÍA MANTA-QUEVEDO FRENTE AL DISTRITO DE SALUD</v>
      </c>
      <c r="C243" s="162" t="str">
        <f>+VLOOKUP(A243,'[1]DISTRITOS A NIVEL NACIONAL'!$A$1:$IV$65536,6,0)</f>
        <v>2323462/2323453</v>
      </c>
      <c r="D243" s="162" t="str">
        <f>+VLOOKUP(A243,'[1]DISTRITOS A NIVEL NACIONAL'!$A$1:$IV$65536,7,0)</f>
        <v>DIRECTO</v>
      </c>
      <c r="E243" s="126" t="s">
        <v>136</v>
      </c>
      <c r="F243" s="163" t="s">
        <v>18</v>
      </c>
      <c r="G243" s="126" t="s">
        <v>791</v>
      </c>
      <c r="H243" s="132" t="s">
        <v>790</v>
      </c>
      <c r="I243" s="163" t="s">
        <v>134</v>
      </c>
      <c r="J243" s="168">
        <v>926</v>
      </c>
      <c r="K243" s="168">
        <v>2</v>
      </c>
      <c r="L243" s="168"/>
      <c r="M243" s="163"/>
      <c r="N243" s="163">
        <v>2</v>
      </c>
      <c r="O243" s="182">
        <v>183.69988000000004</v>
      </c>
    </row>
    <row r="244" spans="1:15" ht="70.2" x14ac:dyDescent="0.3">
      <c r="A244" s="162" t="s">
        <v>787</v>
      </c>
      <c r="B244" s="126" t="str">
        <f>+VLOOKUP(A244,'[1]DISTRITOS A NIVEL NACIONAL'!$A$1:$IV$65536,5,0)</f>
        <v>VÍA MANTA-QUEVEDO FRENTE AL DISTRITO DE SALUD</v>
      </c>
      <c r="C244" s="162" t="str">
        <f>+VLOOKUP(A244,'[1]DISTRITOS A NIVEL NACIONAL'!$A$1:$IV$65536,6,0)</f>
        <v>2323462/2323453</v>
      </c>
      <c r="D244" s="162" t="str">
        <f>+VLOOKUP(A244,'[1]DISTRITOS A NIVEL NACIONAL'!$A$1:$IV$65536,7,0)</f>
        <v>DIRECTO</v>
      </c>
      <c r="E244" s="126" t="s">
        <v>136</v>
      </c>
      <c r="F244" s="163" t="s">
        <v>18</v>
      </c>
      <c r="G244" s="126" t="s">
        <v>151</v>
      </c>
      <c r="H244" s="132" t="s">
        <v>792</v>
      </c>
      <c r="I244" s="163" t="s">
        <v>134</v>
      </c>
      <c r="J244" s="168">
        <v>603</v>
      </c>
      <c r="K244" s="168">
        <v>2</v>
      </c>
      <c r="L244" s="168"/>
      <c r="M244" s="163"/>
      <c r="N244" s="163">
        <v>2</v>
      </c>
      <c r="O244" s="181">
        <v>119.62314000000002</v>
      </c>
    </row>
    <row r="245" spans="1:15" ht="70.2" x14ac:dyDescent="0.3">
      <c r="A245" s="162" t="s">
        <v>787</v>
      </c>
      <c r="B245" s="126" t="str">
        <f>+VLOOKUP(A245,'[1]DISTRITOS A NIVEL NACIONAL'!$A$1:$IV$65536,5,0)</f>
        <v>VÍA MANTA-QUEVEDO FRENTE AL DISTRITO DE SALUD</v>
      </c>
      <c r="C245" s="162" t="str">
        <f>+VLOOKUP(A245,'[1]DISTRITOS A NIVEL NACIONAL'!$A$1:$IV$65536,6,0)</f>
        <v>2323462/2323453</v>
      </c>
      <c r="D245" s="162" t="str">
        <f>+VLOOKUP(A245,'[1]DISTRITOS A NIVEL NACIONAL'!$A$1:$IV$65536,7,0)</f>
        <v>DIRECTO</v>
      </c>
      <c r="E245" s="126" t="s">
        <v>136</v>
      </c>
      <c r="F245" s="163" t="s">
        <v>18</v>
      </c>
      <c r="G245" s="126" t="s">
        <v>137</v>
      </c>
      <c r="H245" s="132" t="s">
        <v>793</v>
      </c>
      <c r="I245" s="163" t="s">
        <v>134</v>
      </c>
      <c r="J245" s="168">
        <v>390</v>
      </c>
      <c r="K245" s="168">
        <v>1</v>
      </c>
      <c r="L245" s="168"/>
      <c r="M245" s="163"/>
      <c r="N245" s="163">
        <v>1</v>
      </c>
      <c r="O245" s="181">
        <v>77.368200000000002</v>
      </c>
    </row>
    <row r="246" spans="1:15" ht="70.2" x14ac:dyDescent="0.3">
      <c r="A246" s="162" t="s">
        <v>787</v>
      </c>
      <c r="B246" s="126" t="str">
        <f>+VLOOKUP(A246,'[1]DISTRITOS A NIVEL NACIONAL'!$A$1:$IV$65536,5,0)</f>
        <v>VÍA MANTA-QUEVEDO FRENTE AL DISTRITO DE SALUD</v>
      </c>
      <c r="C246" s="162" t="str">
        <f>+VLOOKUP(A246,'[1]DISTRITOS A NIVEL NACIONAL'!$A$1:$IV$65536,6,0)</f>
        <v>2323462/2323453</v>
      </c>
      <c r="D246" s="162" t="str">
        <f>+VLOOKUP(A246,'[1]DISTRITOS A NIVEL NACIONAL'!$A$1:$IV$65536,7,0)</f>
        <v>DIRECTO</v>
      </c>
      <c r="E246" s="126" t="s">
        <v>136</v>
      </c>
      <c r="F246" s="163" t="s">
        <v>18</v>
      </c>
      <c r="G246" s="126" t="s">
        <v>795</v>
      </c>
      <c r="H246" s="132" t="s">
        <v>794</v>
      </c>
      <c r="I246" s="163" t="s">
        <v>14</v>
      </c>
      <c r="J246" s="168">
        <v>203</v>
      </c>
      <c r="K246" s="168">
        <v>1</v>
      </c>
      <c r="L246" s="168"/>
      <c r="M246" s="163"/>
      <c r="N246" s="163">
        <v>1</v>
      </c>
      <c r="O246" s="181">
        <v>28.765100000000004</v>
      </c>
    </row>
    <row r="247" spans="1:15" ht="70.2" x14ac:dyDescent="0.3">
      <c r="A247" s="162" t="s">
        <v>787</v>
      </c>
      <c r="B247" s="126" t="str">
        <f>+VLOOKUP(A247,'[1]DISTRITOS A NIVEL NACIONAL'!$A$1:$IV$65536,5,0)</f>
        <v>VÍA MANTA-QUEVEDO FRENTE AL DISTRITO DE SALUD</v>
      </c>
      <c r="C247" s="162" t="str">
        <f>+VLOOKUP(A247,'[1]DISTRITOS A NIVEL NACIONAL'!$A$1:$IV$65536,6,0)</f>
        <v>2323462/2323453</v>
      </c>
      <c r="D247" s="162" t="str">
        <f>+VLOOKUP(A247,'[1]DISTRITOS A NIVEL NACIONAL'!$A$1:$IV$65536,7,0)</f>
        <v>DIRECTO</v>
      </c>
      <c r="E247" s="126" t="s">
        <v>136</v>
      </c>
      <c r="F247" s="163" t="s">
        <v>18</v>
      </c>
      <c r="G247" s="126" t="s">
        <v>797</v>
      </c>
      <c r="H247" s="132" t="s">
        <v>796</v>
      </c>
      <c r="I247" s="163" t="s">
        <v>14</v>
      </c>
      <c r="J247" s="168">
        <v>229</v>
      </c>
      <c r="K247" s="168">
        <v>1</v>
      </c>
      <c r="L247" s="168"/>
      <c r="M247" s="163"/>
      <c r="N247" s="163">
        <v>1</v>
      </c>
      <c r="O247" s="181">
        <v>32.449300000000008</v>
      </c>
    </row>
    <row r="248" spans="1:15" ht="70.2" x14ac:dyDescent="0.3">
      <c r="A248" s="162" t="s">
        <v>787</v>
      </c>
      <c r="B248" s="126" t="str">
        <f>+VLOOKUP(A248,'[1]DISTRITOS A NIVEL NACIONAL'!$A$1:$IV$65536,5,0)</f>
        <v>VÍA MANTA-QUEVEDO FRENTE AL DISTRITO DE SALUD</v>
      </c>
      <c r="C248" s="162" t="str">
        <f>+VLOOKUP(A248,'[1]DISTRITOS A NIVEL NACIONAL'!$A$1:$IV$65536,6,0)</f>
        <v>2323462/2323453</v>
      </c>
      <c r="D248" s="162" t="str">
        <f>+VLOOKUP(A248,'[1]DISTRITOS A NIVEL NACIONAL'!$A$1:$IV$65536,7,0)</f>
        <v>DIRECTO</v>
      </c>
      <c r="E248" s="126" t="s">
        <v>136</v>
      </c>
      <c r="F248" s="163" t="s">
        <v>18</v>
      </c>
      <c r="G248" s="126" t="s">
        <v>799</v>
      </c>
      <c r="H248" s="132" t="s">
        <v>798</v>
      </c>
      <c r="I248" s="163" t="s">
        <v>14</v>
      </c>
      <c r="J248" s="168">
        <v>226</v>
      </c>
      <c r="K248" s="168">
        <v>1</v>
      </c>
      <c r="L248" s="168"/>
      <c r="M248" s="163"/>
      <c r="N248" s="163">
        <v>1</v>
      </c>
      <c r="O248" s="181">
        <v>32.0242</v>
      </c>
    </row>
    <row r="249" spans="1:15" ht="70.2" x14ac:dyDescent="0.3">
      <c r="A249" s="162" t="s">
        <v>787</v>
      </c>
      <c r="B249" s="126" t="str">
        <f>+VLOOKUP(A249,'[1]DISTRITOS A NIVEL NACIONAL'!$A$1:$IV$65536,5,0)</f>
        <v>VÍA MANTA-QUEVEDO FRENTE AL DISTRITO DE SALUD</v>
      </c>
      <c r="C249" s="162" t="str">
        <f>+VLOOKUP(A249,'[1]DISTRITOS A NIVEL NACIONAL'!$A$1:$IV$65536,6,0)</f>
        <v>2323462/2323453</v>
      </c>
      <c r="D249" s="162" t="str">
        <f>+VLOOKUP(A249,'[1]DISTRITOS A NIVEL NACIONAL'!$A$1:$IV$65536,7,0)</f>
        <v>DIRECTO</v>
      </c>
      <c r="E249" s="126" t="s">
        <v>136</v>
      </c>
      <c r="F249" s="163" t="s">
        <v>18</v>
      </c>
      <c r="G249" s="126" t="s">
        <v>801</v>
      </c>
      <c r="H249" s="132" t="s">
        <v>800</v>
      </c>
      <c r="I249" s="163" t="s">
        <v>14</v>
      </c>
      <c r="J249" s="168">
        <v>138</v>
      </c>
      <c r="K249" s="168">
        <v>1</v>
      </c>
      <c r="L249" s="168"/>
      <c r="M249" s="163"/>
      <c r="N249" s="163">
        <v>1</v>
      </c>
      <c r="O249" s="181">
        <v>19.554600000000004</v>
      </c>
    </row>
    <row r="250" spans="1:15" ht="70.2" x14ac:dyDescent="0.3">
      <c r="A250" s="162" t="s">
        <v>787</v>
      </c>
      <c r="B250" s="126" t="str">
        <f>+VLOOKUP(A250,'[1]DISTRITOS A NIVEL NACIONAL'!$A$1:$IV$65536,5,0)</f>
        <v>VÍA MANTA-QUEVEDO FRENTE AL DISTRITO DE SALUD</v>
      </c>
      <c r="C250" s="162" t="str">
        <f>+VLOOKUP(A250,'[1]DISTRITOS A NIVEL NACIONAL'!$A$1:$IV$65536,6,0)</f>
        <v>2323462/2323453</v>
      </c>
      <c r="D250" s="162" t="str">
        <f>+VLOOKUP(A250,'[1]DISTRITOS A NIVEL NACIONAL'!$A$1:$IV$65536,7,0)</f>
        <v>DIRECTO</v>
      </c>
      <c r="E250" s="126" t="s">
        <v>136</v>
      </c>
      <c r="F250" s="163" t="s">
        <v>18</v>
      </c>
      <c r="G250" s="126" t="s">
        <v>803</v>
      </c>
      <c r="H250" s="132" t="s">
        <v>802</v>
      </c>
      <c r="I250" s="163" t="s">
        <v>14</v>
      </c>
      <c r="J250" s="168">
        <v>228</v>
      </c>
      <c r="K250" s="168">
        <v>1</v>
      </c>
      <c r="L250" s="168"/>
      <c r="M250" s="163"/>
      <c r="N250" s="163">
        <v>1</v>
      </c>
      <c r="O250" s="181">
        <v>32.307600000000001</v>
      </c>
    </row>
    <row r="251" spans="1:15" ht="70.2" x14ac:dyDescent="0.3">
      <c r="A251" s="162" t="s">
        <v>787</v>
      </c>
      <c r="B251" s="126" t="str">
        <f>+VLOOKUP(A251,'[1]DISTRITOS A NIVEL NACIONAL'!$A$1:$IV$65536,5,0)</f>
        <v>VÍA MANTA-QUEVEDO FRENTE AL DISTRITO DE SALUD</v>
      </c>
      <c r="C251" s="162" t="str">
        <f>+VLOOKUP(A251,'[1]DISTRITOS A NIVEL NACIONAL'!$A$1:$IV$65536,6,0)</f>
        <v>2323462/2323453</v>
      </c>
      <c r="D251" s="162" t="str">
        <f>+VLOOKUP(A251,'[1]DISTRITOS A NIVEL NACIONAL'!$A$1:$IV$65536,7,0)</f>
        <v>DIRECTO</v>
      </c>
      <c r="E251" s="126" t="s">
        <v>136</v>
      </c>
      <c r="F251" s="163" t="s">
        <v>18</v>
      </c>
      <c r="G251" s="126" t="s">
        <v>805</v>
      </c>
      <c r="H251" s="132" t="s">
        <v>804</v>
      </c>
      <c r="I251" s="163" t="s">
        <v>14</v>
      </c>
      <c r="J251" s="168">
        <v>242</v>
      </c>
      <c r="K251" s="168">
        <v>1</v>
      </c>
      <c r="L251" s="168"/>
      <c r="M251" s="163"/>
      <c r="N251" s="163">
        <v>1</v>
      </c>
      <c r="O251" s="181">
        <v>34.291400000000003</v>
      </c>
    </row>
    <row r="252" spans="1:15" ht="70.2" x14ac:dyDescent="0.3">
      <c r="A252" s="162" t="s">
        <v>787</v>
      </c>
      <c r="B252" s="126" t="str">
        <f>+VLOOKUP(A252,'[1]DISTRITOS A NIVEL NACIONAL'!$A$1:$IV$65536,5,0)</f>
        <v>VÍA MANTA-QUEVEDO FRENTE AL DISTRITO DE SALUD</v>
      </c>
      <c r="C252" s="162" t="str">
        <f>+VLOOKUP(A252,'[1]DISTRITOS A NIVEL NACIONAL'!$A$1:$IV$65536,6,0)</f>
        <v>2323462/2323453</v>
      </c>
      <c r="D252" s="162" t="str">
        <f>+VLOOKUP(A252,'[1]DISTRITOS A NIVEL NACIONAL'!$A$1:$IV$65536,7,0)</f>
        <v>DIRECTO</v>
      </c>
      <c r="E252" s="126" t="s">
        <v>136</v>
      </c>
      <c r="F252" s="163" t="s">
        <v>18</v>
      </c>
      <c r="G252" s="126" t="s">
        <v>807</v>
      </c>
      <c r="H252" s="132" t="s">
        <v>806</v>
      </c>
      <c r="I252" s="163" t="s">
        <v>14</v>
      </c>
      <c r="J252" s="168">
        <v>131</v>
      </c>
      <c r="K252" s="168">
        <v>1</v>
      </c>
      <c r="L252" s="168"/>
      <c r="M252" s="163"/>
      <c r="N252" s="163">
        <v>1</v>
      </c>
      <c r="O252" s="181">
        <v>18.562700000000003</v>
      </c>
    </row>
    <row r="253" spans="1:15" ht="70.2" x14ac:dyDescent="0.3">
      <c r="A253" s="162" t="s">
        <v>787</v>
      </c>
      <c r="B253" s="126" t="str">
        <f>+VLOOKUP(A253,'[1]DISTRITOS A NIVEL NACIONAL'!$A$1:$IV$65536,5,0)</f>
        <v>VÍA MANTA-QUEVEDO FRENTE AL DISTRITO DE SALUD</v>
      </c>
      <c r="C253" s="162" t="str">
        <f>+VLOOKUP(A253,'[1]DISTRITOS A NIVEL NACIONAL'!$A$1:$IV$65536,6,0)</f>
        <v>2323462/2323453</v>
      </c>
      <c r="D253" s="162" t="str">
        <f>+VLOOKUP(A253,'[1]DISTRITOS A NIVEL NACIONAL'!$A$1:$IV$65536,7,0)</f>
        <v>DIRECTO</v>
      </c>
      <c r="E253" s="126" t="s">
        <v>136</v>
      </c>
      <c r="F253" s="163" t="s">
        <v>18</v>
      </c>
      <c r="G253" s="126" t="s">
        <v>809</v>
      </c>
      <c r="H253" s="132" t="s">
        <v>808</v>
      </c>
      <c r="I253" s="163" t="s">
        <v>14</v>
      </c>
      <c r="J253" s="168">
        <v>144</v>
      </c>
      <c r="K253" s="168">
        <v>1</v>
      </c>
      <c r="L253" s="168"/>
      <c r="M253" s="163"/>
      <c r="N253" s="163">
        <v>1</v>
      </c>
      <c r="O253" s="182">
        <v>20.404800000000002</v>
      </c>
    </row>
    <row r="254" spans="1:15" ht="70.2" x14ac:dyDescent="0.3">
      <c r="A254" s="162" t="s">
        <v>787</v>
      </c>
      <c r="B254" s="126" t="str">
        <f>+VLOOKUP(A254,'[1]DISTRITOS A NIVEL NACIONAL'!$A$1:$IV$65536,5,0)</f>
        <v>VÍA MANTA-QUEVEDO FRENTE AL DISTRITO DE SALUD</v>
      </c>
      <c r="C254" s="162" t="str">
        <f>+VLOOKUP(A254,'[1]DISTRITOS A NIVEL NACIONAL'!$A$1:$IV$65536,6,0)</f>
        <v>2323462/2323453</v>
      </c>
      <c r="D254" s="162" t="str">
        <f>+VLOOKUP(A254,'[1]DISTRITOS A NIVEL NACIONAL'!$A$1:$IV$65536,7,0)</f>
        <v>DIRECTO</v>
      </c>
      <c r="E254" s="126" t="s">
        <v>136</v>
      </c>
      <c r="F254" s="163" t="s">
        <v>18</v>
      </c>
      <c r="G254" s="126" t="s">
        <v>811</v>
      </c>
      <c r="H254" s="132" t="s">
        <v>810</v>
      </c>
      <c r="I254" s="163" t="s">
        <v>14</v>
      </c>
      <c r="J254" s="168">
        <v>337</v>
      </c>
      <c r="K254" s="168">
        <v>1</v>
      </c>
      <c r="L254" s="168"/>
      <c r="M254" s="163"/>
      <c r="N254" s="163">
        <v>1</v>
      </c>
      <c r="O254" s="181">
        <v>47.752900000000011</v>
      </c>
    </row>
    <row r="255" spans="1:15" ht="70.2" x14ac:dyDescent="0.3">
      <c r="A255" s="162" t="s">
        <v>787</v>
      </c>
      <c r="B255" s="126" t="str">
        <f>+VLOOKUP(A255,'[1]DISTRITOS A NIVEL NACIONAL'!$A$1:$IV$65536,5,0)</f>
        <v>VÍA MANTA-QUEVEDO FRENTE AL DISTRITO DE SALUD</v>
      </c>
      <c r="C255" s="162" t="str">
        <f>+VLOOKUP(A255,'[1]DISTRITOS A NIVEL NACIONAL'!$A$1:$IV$65536,6,0)</f>
        <v>2323462/2323453</v>
      </c>
      <c r="D255" s="162" t="str">
        <f>+VLOOKUP(A255,'[1]DISTRITOS A NIVEL NACIONAL'!$A$1:$IV$65536,7,0)</f>
        <v>DIRECTO</v>
      </c>
      <c r="E255" s="126" t="s">
        <v>136</v>
      </c>
      <c r="F255" s="163" t="s">
        <v>18</v>
      </c>
      <c r="G255" s="126" t="s">
        <v>813</v>
      </c>
      <c r="H255" s="132" t="s">
        <v>812</v>
      </c>
      <c r="I255" s="163" t="s">
        <v>14</v>
      </c>
      <c r="J255" s="168">
        <v>795</v>
      </c>
      <c r="K255" s="168">
        <v>1</v>
      </c>
      <c r="L255" s="168"/>
      <c r="M255" s="163"/>
      <c r="N255" s="163">
        <v>1</v>
      </c>
      <c r="O255" s="181">
        <v>112.65150000000001</v>
      </c>
    </row>
    <row r="256" spans="1:15" ht="46.8" x14ac:dyDescent="0.3">
      <c r="A256" s="162" t="s">
        <v>814</v>
      </c>
      <c r="B256" s="126" t="str">
        <f>+VLOOKUP(A256,'[1]DISTRITOS A NIVEL NACIONAL'!$A$1:$IV$65536,5,0)</f>
        <v>BARRIO URDESA VIA AL BLANCO</v>
      </c>
      <c r="C256" s="162" t="str">
        <f>+VLOOKUP(A256,'[1]DISTRITOS A NIVEL NACIONAL'!$A$1:$IV$65536,6,0)</f>
        <v>022727557/022727827/</v>
      </c>
      <c r="D256" s="162" t="str">
        <f>+VLOOKUP(A256,'[1]DISTRITOS A NIVEL NACIONAL'!$A$1:$IV$65536,7,0)</f>
        <v>DIRECTO</v>
      </c>
      <c r="E256" s="126" t="s">
        <v>815</v>
      </c>
      <c r="F256" s="163" t="s">
        <v>18</v>
      </c>
      <c r="G256" s="126" t="s">
        <v>817</v>
      </c>
      <c r="H256" s="132" t="s">
        <v>816</v>
      </c>
      <c r="I256" s="163" t="s">
        <v>149</v>
      </c>
      <c r="J256" s="168">
        <v>400</v>
      </c>
      <c r="K256" s="168"/>
      <c r="L256" s="168">
        <v>1</v>
      </c>
      <c r="M256" s="163"/>
      <c r="N256" s="163">
        <v>1</v>
      </c>
      <c r="O256" s="181">
        <v>56.68</v>
      </c>
    </row>
    <row r="257" spans="1:15" ht="70.2" x14ac:dyDescent="0.3">
      <c r="A257" s="162" t="s">
        <v>814</v>
      </c>
      <c r="B257" s="126" t="str">
        <f>+VLOOKUP(A257,'[1]DISTRITOS A NIVEL NACIONAL'!$A$1:$IV$65536,5,0)</f>
        <v>BARRIO URDESA VIA AL BLANCO</v>
      </c>
      <c r="C257" s="162" t="str">
        <f>+VLOOKUP(A257,'[1]DISTRITOS A NIVEL NACIONAL'!$A$1:$IV$65536,6,0)</f>
        <v>022727557/022727827/</v>
      </c>
      <c r="D257" s="162" t="str">
        <f>+VLOOKUP(A257,'[1]DISTRITOS A NIVEL NACIONAL'!$A$1:$IV$65536,7,0)</f>
        <v>DIRECTO</v>
      </c>
      <c r="E257" s="126" t="s">
        <v>815</v>
      </c>
      <c r="F257" s="163" t="s">
        <v>18</v>
      </c>
      <c r="G257" s="126" t="s">
        <v>819</v>
      </c>
      <c r="H257" s="132" t="s">
        <v>818</v>
      </c>
      <c r="I257" s="163" t="s">
        <v>14</v>
      </c>
      <c r="J257" s="168">
        <v>1070</v>
      </c>
      <c r="K257" s="168">
        <v>2</v>
      </c>
      <c r="L257" s="168">
        <v>1</v>
      </c>
      <c r="M257" s="163"/>
      <c r="N257" s="163">
        <v>3</v>
      </c>
      <c r="O257" s="181">
        <v>151.619</v>
      </c>
    </row>
    <row r="258" spans="1:15" x14ac:dyDescent="0.3">
      <c r="A258" s="26"/>
      <c r="B258" s="9"/>
      <c r="C258" s="26"/>
      <c r="D258" s="26"/>
      <c r="E258" s="32"/>
      <c r="F258" s="2"/>
      <c r="G258" s="3"/>
      <c r="H258" s="9"/>
      <c r="I258" s="2"/>
      <c r="J258" s="31"/>
      <c r="K258" s="31"/>
      <c r="L258" s="31"/>
      <c r="M258" s="2"/>
      <c r="N258" s="2"/>
      <c r="O258" s="60"/>
    </row>
    <row r="259" spans="1:15" x14ac:dyDescent="0.3">
      <c r="A259" s="26"/>
      <c r="B259" s="9"/>
      <c r="C259" s="26"/>
      <c r="D259" s="26"/>
      <c r="E259" s="32"/>
      <c r="F259" s="2"/>
      <c r="G259" s="3"/>
      <c r="H259" s="9"/>
      <c r="I259" s="2"/>
      <c r="J259" s="31"/>
      <c r="K259" s="31"/>
      <c r="L259" s="31"/>
      <c r="M259" s="2"/>
      <c r="N259" s="2"/>
      <c r="O259" s="60"/>
    </row>
    <row r="260" spans="1:15" x14ac:dyDescent="0.3">
      <c r="A260" s="26"/>
      <c r="B260" s="9"/>
      <c r="C260" s="26"/>
      <c r="D260" s="26"/>
      <c r="E260" s="32"/>
      <c r="F260" s="2"/>
      <c r="G260" s="3"/>
      <c r="H260" s="9"/>
      <c r="I260" s="2"/>
      <c r="J260" s="31"/>
      <c r="K260" s="31"/>
      <c r="L260" s="31"/>
      <c r="M260" s="2"/>
      <c r="N260" s="2"/>
      <c r="O260" s="60"/>
    </row>
    <row r="261" spans="1:15" x14ac:dyDescent="0.3">
      <c r="A261" s="26"/>
      <c r="B261" s="9"/>
      <c r="C261" s="26"/>
      <c r="D261" s="26"/>
      <c r="E261" s="32"/>
      <c r="F261" s="2"/>
      <c r="G261" s="3"/>
      <c r="H261" s="9"/>
      <c r="I261" s="2"/>
      <c r="J261" s="31"/>
      <c r="K261" s="31"/>
      <c r="L261" s="31"/>
      <c r="M261" s="2"/>
      <c r="N261" s="2"/>
      <c r="O261" s="60"/>
    </row>
    <row r="262" spans="1:15" x14ac:dyDescent="0.3">
      <c r="A262" s="26"/>
      <c r="B262" s="9"/>
      <c r="C262" s="26"/>
      <c r="D262" s="26"/>
      <c r="E262" s="32"/>
      <c r="F262" s="2"/>
      <c r="G262" s="3"/>
      <c r="H262" s="9"/>
      <c r="I262" s="2"/>
      <c r="J262" s="31"/>
      <c r="K262" s="31"/>
      <c r="L262" s="31"/>
      <c r="M262" s="2"/>
      <c r="N262" s="2"/>
      <c r="O262" s="60"/>
    </row>
    <row r="263" spans="1:15" x14ac:dyDescent="0.3">
      <c r="A263" s="26"/>
      <c r="B263" s="9"/>
      <c r="C263" s="26"/>
      <c r="D263" s="26"/>
      <c r="E263" s="32"/>
      <c r="F263" s="2"/>
      <c r="G263" s="3"/>
      <c r="H263" s="9"/>
      <c r="I263" s="2"/>
      <c r="J263" s="31"/>
      <c r="K263" s="31"/>
      <c r="L263" s="31"/>
      <c r="M263" s="2"/>
      <c r="N263" s="2"/>
      <c r="O263" s="60"/>
    </row>
    <row r="264" spans="1:15" x14ac:dyDescent="0.3">
      <c r="A264" s="26"/>
      <c r="B264" s="9"/>
      <c r="C264" s="26"/>
      <c r="D264" s="26"/>
      <c r="E264" s="32"/>
      <c r="F264" s="2"/>
      <c r="G264" s="3"/>
      <c r="H264" s="9"/>
      <c r="I264" s="2"/>
      <c r="J264" s="31"/>
      <c r="K264" s="31"/>
      <c r="L264" s="31"/>
      <c r="M264" s="2"/>
      <c r="N264" s="2"/>
      <c r="O264" s="60"/>
    </row>
    <row r="265" spans="1:15" x14ac:dyDescent="0.3">
      <c r="A265" s="26"/>
      <c r="B265" s="9"/>
      <c r="C265" s="26"/>
      <c r="D265" s="26"/>
      <c r="E265" s="32"/>
      <c r="F265" s="2"/>
      <c r="G265" s="3"/>
      <c r="H265" s="9"/>
      <c r="I265" s="2"/>
      <c r="J265" s="31"/>
      <c r="K265" s="31"/>
      <c r="L265" s="31"/>
      <c r="M265" s="2"/>
      <c r="N265" s="2"/>
      <c r="O265" s="60"/>
    </row>
    <row r="266" spans="1:15" x14ac:dyDescent="0.3">
      <c r="A266" s="26"/>
      <c r="B266" s="9"/>
      <c r="C266" s="26"/>
      <c r="D266" s="26"/>
      <c r="E266" s="32"/>
      <c r="F266" s="2"/>
      <c r="G266" s="3"/>
      <c r="H266" s="9"/>
      <c r="I266" s="2"/>
      <c r="J266" s="31"/>
      <c r="K266" s="31"/>
      <c r="L266" s="31"/>
      <c r="M266" s="2"/>
      <c r="N266" s="2"/>
      <c r="O266" s="60"/>
    </row>
    <row r="267" spans="1:15" x14ac:dyDescent="0.3">
      <c r="A267" s="26"/>
      <c r="B267" s="9"/>
      <c r="C267" s="26"/>
      <c r="D267" s="26"/>
      <c r="E267" s="32"/>
      <c r="F267" s="2"/>
      <c r="G267" s="3"/>
      <c r="H267" s="9"/>
      <c r="I267" s="2"/>
      <c r="J267" s="31"/>
      <c r="K267" s="31"/>
      <c r="L267" s="31"/>
      <c r="M267" s="2"/>
      <c r="N267" s="2"/>
      <c r="O267" s="60"/>
    </row>
    <row r="268" spans="1:15" x14ac:dyDescent="0.3">
      <c r="A268" s="26"/>
      <c r="B268" s="9"/>
      <c r="C268" s="26"/>
      <c r="D268" s="26"/>
      <c r="E268" s="32"/>
      <c r="F268" s="2"/>
      <c r="G268" s="3"/>
      <c r="H268" s="9"/>
      <c r="I268" s="2"/>
      <c r="J268" s="31"/>
      <c r="K268" s="31"/>
      <c r="L268" s="31"/>
      <c r="M268" s="2"/>
      <c r="N268" s="2"/>
      <c r="O268" s="60"/>
    </row>
    <row r="269" spans="1:15" x14ac:dyDescent="0.3">
      <c r="A269" s="26"/>
      <c r="B269" s="9"/>
      <c r="C269" s="26"/>
      <c r="D269" s="26"/>
      <c r="E269" s="32"/>
      <c r="F269" s="2"/>
      <c r="G269" s="3"/>
      <c r="H269" s="9"/>
      <c r="I269" s="2"/>
      <c r="J269" s="31"/>
      <c r="K269" s="31"/>
      <c r="L269" s="31"/>
      <c r="M269" s="2"/>
      <c r="N269" s="2"/>
      <c r="O269" s="66"/>
    </row>
    <row r="270" spans="1:15" x14ac:dyDescent="0.3">
      <c r="A270" s="26"/>
      <c r="B270" s="9"/>
      <c r="C270" s="26"/>
      <c r="D270" s="26"/>
      <c r="E270" s="32"/>
      <c r="F270" s="2"/>
      <c r="G270" s="3"/>
      <c r="H270" s="9"/>
      <c r="I270" s="2"/>
      <c r="J270" s="31"/>
      <c r="K270" s="31"/>
      <c r="L270" s="31"/>
      <c r="M270" s="2"/>
      <c r="N270" s="2"/>
      <c r="O270" s="60"/>
    </row>
    <row r="271" spans="1:15" x14ac:dyDescent="0.3">
      <c r="A271" s="26"/>
      <c r="B271" s="9"/>
      <c r="C271" s="26"/>
      <c r="D271" s="26"/>
      <c r="E271" s="32"/>
      <c r="F271" s="2"/>
      <c r="G271" s="3"/>
      <c r="H271" s="9"/>
      <c r="I271" s="2"/>
      <c r="J271" s="31"/>
      <c r="K271" s="31"/>
      <c r="L271" s="31"/>
      <c r="M271" s="2"/>
      <c r="N271" s="2"/>
      <c r="O271" s="60"/>
    </row>
    <row r="272" spans="1:15" x14ac:dyDescent="0.3">
      <c r="A272" s="26"/>
      <c r="B272" s="9"/>
      <c r="C272" s="26"/>
      <c r="D272" s="26"/>
      <c r="E272" s="32"/>
      <c r="F272" s="2"/>
      <c r="G272" s="3"/>
      <c r="H272" s="9"/>
      <c r="I272" s="2"/>
      <c r="J272" s="31"/>
      <c r="K272" s="31"/>
      <c r="L272" s="31"/>
      <c r="M272" s="2"/>
      <c r="N272" s="2"/>
      <c r="O272" s="66"/>
    </row>
    <row r="273" spans="1:15" x14ac:dyDescent="0.3">
      <c r="A273" s="26"/>
      <c r="B273" s="9"/>
      <c r="C273" s="26"/>
      <c r="D273" s="26"/>
      <c r="E273" s="32"/>
      <c r="F273" s="2"/>
      <c r="G273" s="3"/>
      <c r="H273" s="9"/>
      <c r="I273" s="2"/>
      <c r="J273" s="31"/>
      <c r="K273" s="31"/>
      <c r="L273" s="31"/>
      <c r="M273" s="2"/>
      <c r="N273" s="2"/>
      <c r="O273" s="60"/>
    </row>
    <row r="274" spans="1:15" x14ac:dyDescent="0.3">
      <c r="A274" s="26"/>
      <c r="B274" s="9"/>
      <c r="C274" s="26"/>
      <c r="D274" s="26"/>
      <c r="E274" s="32"/>
      <c r="F274" s="2"/>
      <c r="G274" s="3"/>
      <c r="H274" s="9"/>
      <c r="I274" s="2"/>
      <c r="J274" s="31"/>
      <c r="K274" s="31"/>
      <c r="L274" s="31"/>
      <c r="M274" s="2"/>
      <c r="N274" s="2"/>
      <c r="O274" s="60"/>
    </row>
    <row r="275" spans="1:15" x14ac:dyDescent="0.3">
      <c r="A275" s="26"/>
      <c r="B275" s="9"/>
      <c r="C275" s="26"/>
      <c r="D275" s="26"/>
      <c r="E275" s="32"/>
      <c r="F275" s="2"/>
      <c r="G275" s="3"/>
      <c r="H275" s="9"/>
      <c r="I275" s="2"/>
      <c r="J275" s="31"/>
      <c r="K275" s="31"/>
      <c r="L275" s="31"/>
      <c r="M275" s="2"/>
      <c r="N275" s="2"/>
      <c r="O275" s="60"/>
    </row>
    <row r="276" spans="1:15" x14ac:dyDescent="0.3">
      <c r="A276" s="26"/>
      <c r="B276" s="9"/>
      <c r="C276" s="26"/>
      <c r="D276" s="26"/>
      <c r="E276" s="32"/>
      <c r="F276" s="2"/>
      <c r="G276" s="3"/>
      <c r="H276" s="9"/>
      <c r="I276" s="2"/>
      <c r="J276" s="31"/>
      <c r="K276" s="31"/>
      <c r="L276" s="31"/>
      <c r="M276" s="2"/>
      <c r="N276" s="2"/>
      <c r="O276" s="60"/>
    </row>
    <row r="277" spans="1:15" x14ac:dyDescent="0.3">
      <c r="A277" s="26"/>
      <c r="B277" s="9"/>
      <c r="C277" s="26"/>
      <c r="D277" s="26"/>
      <c r="E277" s="32"/>
      <c r="F277" s="2"/>
      <c r="G277" s="3"/>
      <c r="H277" s="9"/>
      <c r="I277" s="2"/>
      <c r="J277" s="31"/>
      <c r="K277" s="31"/>
      <c r="L277" s="31"/>
      <c r="M277" s="2"/>
      <c r="N277" s="2"/>
      <c r="O277" s="60"/>
    </row>
    <row r="278" spans="1:15" x14ac:dyDescent="0.3">
      <c r="A278" s="26"/>
      <c r="B278" s="9"/>
      <c r="C278" s="26"/>
      <c r="D278" s="26"/>
      <c r="E278" s="32"/>
      <c r="F278" s="2"/>
      <c r="G278" s="3"/>
      <c r="H278" s="9"/>
      <c r="I278" s="2"/>
      <c r="J278" s="31"/>
      <c r="K278" s="31"/>
      <c r="L278" s="31"/>
      <c r="M278" s="2"/>
      <c r="N278" s="2"/>
      <c r="O278" s="60"/>
    </row>
    <row r="279" spans="1:15" x14ac:dyDescent="0.3">
      <c r="A279" s="26"/>
      <c r="B279" s="9"/>
      <c r="C279" s="26"/>
      <c r="D279" s="26"/>
      <c r="E279" s="32"/>
      <c r="F279" s="2"/>
      <c r="G279" s="3"/>
      <c r="H279" s="9"/>
      <c r="I279" s="2"/>
      <c r="J279" s="31"/>
      <c r="K279" s="31"/>
      <c r="L279" s="31"/>
      <c r="M279" s="2"/>
      <c r="N279" s="2"/>
      <c r="O279" s="60"/>
    </row>
    <row r="280" spans="1:15" x14ac:dyDescent="0.3">
      <c r="A280" s="26"/>
      <c r="B280" s="9"/>
      <c r="C280" s="26"/>
      <c r="D280" s="26"/>
      <c r="E280" s="32"/>
      <c r="F280" s="2"/>
      <c r="G280" s="3"/>
      <c r="H280" s="9"/>
      <c r="I280" s="2"/>
      <c r="J280" s="31"/>
      <c r="K280" s="31"/>
      <c r="L280" s="31"/>
      <c r="M280" s="2"/>
      <c r="N280" s="2"/>
      <c r="O280" s="60"/>
    </row>
    <row r="281" spans="1:15" x14ac:dyDescent="0.3">
      <c r="A281" s="26"/>
      <c r="B281" s="9"/>
      <c r="C281" s="26"/>
      <c r="D281" s="26"/>
      <c r="E281" s="32"/>
      <c r="F281" s="2"/>
      <c r="G281" s="3"/>
      <c r="H281" s="9"/>
      <c r="I281" s="2"/>
      <c r="J281" s="31"/>
      <c r="K281" s="31"/>
      <c r="L281" s="31"/>
      <c r="M281" s="2"/>
      <c r="N281" s="2"/>
      <c r="O281" s="60"/>
    </row>
    <row r="282" spans="1:15" x14ac:dyDescent="0.3">
      <c r="A282" s="26"/>
      <c r="B282" s="9"/>
      <c r="C282" s="26"/>
      <c r="D282" s="26"/>
      <c r="E282" s="32"/>
      <c r="F282" s="2"/>
      <c r="G282" s="3"/>
      <c r="H282" s="9"/>
      <c r="I282" s="2"/>
      <c r="J282" s="31"/>
      <c r="K282" s="31"/>
      <c r="L282" s="31"/>
      <c r="M282" s="2"/>
      <c r="N282" s="2"/>
      <c r="O282" s="60"/>
    </row>
    <row r="283" spans="1:15" x14ac:dyDescent="0.3">
      <c r="A283" s="26"/>
      <c r="B283" s="9"/>
      <c r="C283" s="26"/>
      <c r="D283" s="26"/>
      <c r="E283" s="32"/>
      <c r="F283" s="2"/>
      <c r="G283" s="3"/>
      <c r="H283" s="9"/>
      <c r="I283" s="2"/>
      <c r="J283" s="31"/>
      <c r="K283" s="31"/>
      <c r="L283" s="31"/>
      <c r="M283" s="2"/>
      <c r="N283" s="2"/>
      <c r="O283" s="60"/>
    </row>
    <row r="284" spans="1:15" x14ac:dyDescent="0.3">
      <c r="A284" s="26"/>
      <c r="B284" s="9"/>
      <c r="C284" s="26"/>
      <c r="D284" s="26"/>
      <c r="E284" s="32"/>
      <c r="F284" s="2"/>
      <c r="G284" s="3"/>
      <c r="H284" s="9"/>
      <c r="I284" s="2"/>
      <c r="J284" s="31"/>
      <c r="K284" s="31"/>
      <c r="L284" s="31"/>
      <c r="M284" s="2"/>
      <c r="N284" s="2"/>
      <c r="O284" s="60"/>
    </row>
    <row r="285" spans="1:15" x14ac:dyDescent="0.3">
      <c r="A285" s="26"/>
      <c r="B285" s="9"/>
      <c r="C285" s="26"/>
      <c r="D285" s="26"/>
      <c r="E285" s="32"/>
      <c r="F285" s="2"/>
      <c r="G285" s="3"/>
      <c r="H285" s="9"/>
      <c r="I285" s="2"/>
      <c r="J285" s="31"/>
      <c r="K285" s="31"/>
      <c r="L285" s="31"/>
      <c r="M285" s="2"/>
      <c r="N285" s="2"/>
      <c r="O285" s="60"/>
    </row>
    <row r="286" spans="1:15" x14ac:dyDescent="0.3">
      <c r="A286" s="26"/>
      <c r="B286" s="9"/>
      <c r="C286" s="26"/>
      <c r="D286" s="26"/>
      <c r="E286" s="32"/>
      <c r="F286" s="2"/>
      <c r="G286" s="3"/>
      <c r="H286" s="9"/>
      <c r="I286" s="2"/>
      <c r="J286" s="31"/>
      <c r="K286" s="31"/>
      <c r="L286" s="31"/>
      <c r="M286" s="2"/>
      <c r="N286" s="2"/>
      <c r="O286" s="60"/>
    </row>
  </sheetData>
  <mergeCells count="1">
    <mergeCell ref="A1:O1"/>
  </mergeCells>
  <dataValidations count="2">
    <dataValidation type="whole" allowBlank="1" showInputMessage="1" showErrorMessage="1" error="DEJAR VACÍO EN CASO DE NO TENER BAR DE ESE TIPO, NO COLOCAR CERO" sqref="K3:M13 L34 K14:K34 M14:M34 L14:L20 L24:L25 L27:L28 L30:L32 K166:M286 K35:M162" xr:uid="{00000000-0002-0000-0300-000000000000}">
      <formula1>1</formula1>
      <formula2>15</formula2>
    </dataValidation>
    <dataValidation type="whole" allowBlank="1" showInputMessage="1" showErrorMessage="1" sqref="J166:J286 J3:J162" xr:uid="{00000000-0002-0000-0300-000001000000}">
      <formula1>1</formula1>
      <formula2>1000000000000000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10"/>
  <sheetViews>
    <sheetView zoomScale="60" zoomScaleNormal="60" workbookViewId="0">
      <selection activeCell="D3" sqref="D3:D132"/>
    </sheetView>
  </sheetViews>
  <sheetFormatPr baseColWidth="10" defaultColWidth="11.44140625" defaultRowHeight="14.4" x14ac:dyDescent="0.3"/>
  <cols>
    <col min="1" max="1" width="20" style="19" customWidth="1"/>
    <col min="2" max="2" width="27.44140625" style="64" customWidth="1"/>
    <col min="3" max="4" width="20" style="64" customWidth="1"/>
    <col min="5" max="5" width="18.6640625" style="19" customWidth="1"/>
    <col min="6" max="6" width="21" style="19" customWidth="1"/>
    <col min="7" max="7" width="15.5546875" style="19" customWidth="1"/>
    <col min="8" max="8" width="15.6640625" style="19" customWidth="1"/>
    <col min="9" max="9" width="57" style="19" customWidth="1"/>
    <col min="10" max="10" width="47.6640625" style="19" customWidth="1"/>
    <col min="11" max="11" width="23" style="22" customWidth="1"/>
    <col min="12" max="12" width="24.5546875" style="62" customWidth="1"/>
    <col min="13" max="13" width="21" style="64" customWidth="1"/>
    <col min="14" max="14" width="23.33203125" style="64" customWidth="1"/>
    <col min="15" max="15" width="22.33203125" style="64" customWidth="1"/>
    <col min="16" max="16" width="19.6640625" style="19" customWidth="1"/>
    <col min="17" max="17" width="16.88671875" style="19" customWidth="1"/>
    <col min="18" max="20" width="11.44140625" style="19"/>
    <col min="21" max="21" width="21.5546875" style="19" customWidth="1"/>
    <col min="22" max="16384" width="11.44140625" style="19"/>
  </cols>
  <sheetData>
    <row r="1" spans="1:17" ht="68.25" customHeight="1" x14ac:dyDescent="0.3">
      <c r="A1" s="202" t="s">
        <v>207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s="17" customFormat="1" ht="58.5" customHeight="1" x14ac:dyDescent="0.3">
      <c r="A2" s="38" t="s">
        <v>0</v>
      </c>
      <c r="B2" s="38" t="s">
        <v>212</v>
      </c>
      <c r="C2" s="38" t="s">
        <v>1882</v>
      </c>
      <c r="D2" s="38" t="s">
        <v>1879</v>
      </c>
      <c r="E2" s="38" t="s">
        <v>1</v>
      </c>
      <c r="F2" s="38" t="s">
        <v>2</v>
      </c>
      <c r="G2" s="38" t="s">
        <v>4</v>
      </c>
      <c r="H2" s="38" t="s">
        <v>5</v>
      </c>
      <c r="I2" s="38" t="s">
        <v>6</v>
      </c>
      <c r="J2" s="38" t="s">
        <v>3</v>
      </c>
      <c r="K2" s="153" t="s">
        <v>7</v>
      </c>
      <c r="L2" s="153" t="s">
        <v>8</v>
      </c>
      <c r="M2" s="153" t="s">
        <v>9</v>
      </c>
      <c r="N2" s="153" t="s">
        <v>10</v>
      </c>
      <c r="O2" s="153" t="s">
        <v>11</v>
      </c>
      <c r="P2" s="153" t="s">
        <v>12</v>
      </c>
      <c r="Q2" s="153" t="s">
        <v>892</v>
      </c>
    </row>
    <row r="3" spans="1:17" s="61" customFormat="1" ht="36" customHeight="1" x14ac:dyDescent="0.3">
      <c r="A3" s="134" t="s">
        <v>1353</v>
      </c>
      <c r="B3" s="134" t="str">
        <f>+VLOOKUP(A3,'[1]DISTRITOS A NIVEL NACIONAL'!$A$1:$IV$65536,5,0)</f>
        <v>CONVENCION DE 1884 E ISIDRO AYORA</v>
      </c>
      <c r="C3" s="134" t="str">
        <f>+VLOOKUP(A3,'[1]DISTRITOS A NIVEL NACIONAL'!$A$1:$IV$65536,6,0)</f>
        <v xml:space="preserve">(03) 2980238 / 2985913 </v>
      </c>
      <c r="D3" s="134" t="str">
        <f>+VLOOKUP(A3,'[1]DISTRITOS A NIVEL NACIONAL'!$A$1:$IV$65536,7,0)</f>
        <v>110 / 118</v>
      </c>
      <c r="E3" s="134" t="s">
        <v>1354</v>
      </c>
      <c r="F3" s="134" t="s">
        <v>1355</v>
      </c>
      <c r="G3" s="134" t="s">
        <v>18</v>
      </c>
      <c r="H3" s="134" t="s">
        <v>1357</v>
      </c>
      <c r="I3" s="134" t="s">
        <v>1358</v>
      </c>
      <c r="J3" s="134" t="s">
        <v>1356</v>
      </c>
      <c r="K3" s="134" t="s">
        <v>14</v>
      </c>
      <c r="L3" s="134">
        <v>372</v>
      </c>
      <c r="M3" s="134"/>
      <c r="N3" s="134">
        <v>1</v>
      </c>
      <c r="O3" s="134"/>
      <c r="P3" s="128">
        <f t="shared" ref="P3:P33" si="0">SUM(M3:O3)</f>
        <v>1</v>
      </c>
      <c r="Q3" s="167">
        <v>52.712400000000002</v>
      </c>
    </row>
    <row r="4" spans="1:17" s="61" customFormat="1" ht="36" customHeight="1" x14ac:dyDescent="0.3">
      <c r="A4" s="134" t="s">
        <v>1353</v>
      </c>
      <c r="B4" s="134" t="str">
        <f>+VLOOKUP(A4,'[1]DISTRITOS A NIVEL NACIONAL'!$A$1:$IV$65536,5,0)</f>
        <v>CONVENCION DE 1884 E ISIDRO AYORA</v>
      </c>
      <c r="C4" s="134" t="str">
        <f>+VLOOKUP(A4,'[1]DISTRITOS A NIVEL NACIONAL'!$A$1:$IV$65536,6,0)</f>
        <v xml:space="preserve">(03) 2980238 / 2985913 </v>
      </c>
      <c r="D4" s="134" t="str">
        <f>+VLOOKUP(A4,'[1]DISTRITOS A NIVEL NACIONAL'!$A$1:$IV$65536,7,0)</f>
        <v>110 / 118</v>
      </c>
      <c r="E4" s="134" t="s">
        <v>1354</v>
      </c>
      <c r="F4" s="134" t="s">
        <v>1355</v>
      </c>
      <c r="G4" s="134" t="s">
        <v>18</v>
      </c>
      <c r="H4" s="134" t="s">
        <v>1359</v>
      </c>
      <c r="I4" s="134" t="s">
        <v>1360</v>
      </c>
      <c r="J4" s="134" t="s">
        <v>1356</v>
      </c>
      <c r="K4" s="134" t="s">
        <v>1361</v>
      </c>
      <c r="L4" s="134">
        <v>232</v>
      </c>
      <c r="M4" s="134">
        <v>1</v>
      </c>
      <c r="N4" s="134"/>
      <c r="O4" s="134"/>
      <c r="P4" s="128">
        <f t="shared" si="0"/>
        <v>1</v>
      </c>
      <c r="Q4" s="167">
        <v>32.874400000000001</v>
      </c>
    </row>
    <row r="5" spans="1:17" s="61" customFormat="1" ht="36" customHeight="1" x14ac:dyDescent="0.3">
      <c r="A5" s="134" t="s">
        <v>1362</v>
      </c>
      <c r="B5" s="134" t="str">
        <f>+VLOOKUP(A5,'[1]DISTRITOS A NIVEL NACIONAL'!$A$1:$IV$65536,5,0)</f>
        <v>CALLE ELOY ALFARO, ENTRE PADRE SOLANO Y 24 DE MAYO (DETRÁS DEL MERCADO LA MERCED) ACTUALMENTE</v>
      </c>
      <c r="C5" s="134">
        <f>+VLOOKUP(A5,'[1]DISTRITOS A NIVEL NACIONAL'!$A$1:$IV$65536,6,0)</f>
        <v>32978492</v>
      </c>
      <c r="D5" s="134" t="str">
        <f>+VLOOKUP(A5,'[1]DISTRITOS A NIVEL NACIONAL'!$A$1:$IV$65536,7,0)</f>
        <v>DIRECTO</v>
      </c>
      <c r="E5" s="134" t="s">
        <v>1354</v>
      </c>
      <c r="F5" s="134" t="s">
        <v>1363</v>
      </c>
      <c r="G5" s="134" t="s">
        <v>1129</v>
      </c>
      <c r="H5" s="134" t="s">
        <v>1365</v>
      </c>
      <c r="I5" s="134" t="s">
        <v>1366</v>
      </c>
      <c r="J5" s="134" t="s">
        <v>1364</v>
      </c>
      <c r="K5" s="134" t="s">
        <v>13</v>
      </c>
      <c r="L5" s="134">
        <v>1505</v>
      </c>
      <c r="M5" s="164"/>
      <c r="N5" s="164"/>
      <c r="O5" s="164">
        <v>1</v>
      </c>
      <c r="P5" s="128">
        <f t="shared" si="0"/>
        <v>1</v>
      </c>
      <c r="Q5" s="167">
        <v>213.25850000000003</v>
      </c>
    </row>
    <row r="6" spans="1:17" s="61" customFormat="1" ht="36" customHeight="1" x14ac:dyDescent="0.3">
      <c r="A6" s="134" t="s">
        <v>1367</v>
      </c>
      <c r="B6" s="134" t="str">
        <f>+VLOOKUP(A6,'[1]DISTRITOS A NIVEL NACIONAL'!$A$1:$IV$65536,5,0)</f>
        <v>BARRIO 13 DE ABRIL Y AV EL MAESTRO ( EX INSTITUTO PEDAGOGICO DE BOLIVAR)</v>
      </c>
      <c r="C6" s="134" t="str">
        <f>+VLOOKUP(A6,'[1]DISTRITOS A NIVEL NACIONAL'!$A$1:$IV$65536,6,0)</f>
        <v>(03) 2650853 / 2989043</v>
      </c>
      <c r="D6" s="134" t="str">
        <f>+VLOOKUP(A6,'[1]DISTRITOS A NIVEL NACIONAL'!$A$1:$IV$65536,7,0)</f>
        <v>DIRECTO</v>
      </c>
      <c r="E6" s="134" t="s">
        <v>1354</v>
      </c>
      <c r="F6" s="134" t="s">
        <v>1368</v>
      </c>
      <c r="G6" s="134" t="s">
        <v>18</v>
      </c>
      <c r="H6" s="134" t="s">
        <v>1370</v>
      </c>
      <c r="I6" s="134" t="s">
        <v>1371</v>
      </c>
      <c r="J6" s="134" t="s">
        <v>1369</v>
      </c>
      <c r="K6" s="134" t="s">
        <v>14</v>
      </c>
      <c r="L6" s="134">
        <v>387</v>
      </c>
      <c r="M6" s="134"/>
      <c r="N6" s="134">
        <v>1</v>
      </c>
      <c r="O6" s="134"/>
      <c r="P6" s="128">
        <f t="shared" si="0"/>
        <v>1</v>
      </c>
      <c r="Q6" s="167">
        <v>54.837900000000005</v>
      </c>
    </row>
    <row r="7" spans="1:17" s="61" customFormat="1" ht="36" customHeight="1" x14ac:dyDescent="0.3">
      <c r="A7" s="134" t="s">
        <v>1367</v>
      </c>
      <c r="B7" s="134" t="str">
        <f>+VLOOKUP(A7,'[1]DISTRITOS A NIVEL NACIONAL'!$A$1:$IV$65536,5,0)</f>
        <v>BARRIO 13 DE ABRIL Y AV EL MAESTRO ( EX INSTITUTO PEDAGOGICO DE BOLIVAR)</v>
      </c>
      <c r="C7" s="134" t="str">
        <f>+VLOOKUP(A7,'[1]DISTRITOS A NIVEL NACIONAL'!$A$1:$IV$65536,6,0)</f>
        <v>(03) 2650853 / 2989043</v>
      </c>
      <c r="D7" s="134" t="str">
        <f>+VLOOKUP(A7,'[1]DISTRITOS A NIVEL NACIONAL'!$A$1:$IV$65536,7,0)</f>
        <v>DIRECTO</v>
      </c>
      <c r="E7" s="134" t="s">
        <v>1354</v>
      </c>
      <c r="F7" s="134" t="s">
        <v>1368</v>
      </c>
      <c r="G7" s="134" t="s">
        <v>18</v>
      </c>
      <c r="H7" s="134" t="s">
        <v>1373</v>
      </c>
      <c r="I7" s="134" t="s">
        <v>1374</v>
      </c>
      <c r="J7" s="134" t="s">
        <v>1372</v>
      </c>
      <c r="K7" s="134" t="s">
        <v>14</v>
      </c>
      <c r="L7" s="134">
        <v>201</v>
      </c>
      <c r="M7" s="134"/>
      <c r="N7" s="134">
        <v>1</v>
      </c>
      <c r="O7" s="134"/>
      <c r="P7" s="128">
        <f t="shared" si="0"/>
        <v>1</v>
      </c>
      <c r="Q7" s="167">
        <v>28.481700000000004</v>
      </c>
    </row>
    <row r="8" spans="1:17" s="61" customFormat="1" ht="36" customHeight="1" x14ac:dyDescent="0.3">
      <c r="A8" s="129" t="s">
        <v>1375</v>
      </c>
      <c r="B8" s="134" t="str">
        <f>+VLOOKUP(A8,'[1]DISTRITOS A NIVEL NACIONAL'!$A$1:$IV$65536,5,0)</f>
        <v>JUAN LARREATEGUI ENTRE MONSEÑOR GILBERTO GUZMAN Y RENE MENESES CAMPOS</v>
      </c>
      <c r="C8" s="134" t="str">
        <f>+VLOOKUP(A8,'[1]DISTRITOS A NIVEL NACIONAL'!$A$1:$IV$65536,6,0)</f>
        <v>(04) 2751658 / 2750445</v>
      </c>
      <c r="D8" s="134" t="str">
        <f>+VLOOKUP(A8,'[1]DISTRITOS A NIVEL NACIONAL'!$A$1:$IV$65536,7,0)</f>
        <v>DIRECTO</v>
      </c>
      <c r="E8" s="129" t="s">
        <v>1376</v>
      </c>
      <c r="F8" s="129" t="s">
        <v>1377</v>
      </c>
      <c r="G8" s="129" t="s">
        <v>18</v>
      </c>
      <c r="H8" s="129" t="s">
        <v>1379</v>
      </c>
      <c r="I8" s="129" t="s">
        <v>1380</v>
      </c>
      <c r="J8" s="129" t="s">
        <v>1378</v>
      </c>
      <c r="K8" s="129" t="s">
        <v>145</v>
      </c>
      <c r="L8" s="129">
        <v>883</v>
      </c>
      <c r="M8" s="129">
        <v>0</v>
      </c>
      <c r="N8" s="129">
        <v>1</v>
      </c>
      <c r="O8" s="129">
        <v>0</v>
      </c>
      <c r="P8" s="128">
        <v>1</v>
      </c>
      <c r="Q8" s="167">
        <v>175.16954000000001</v>
      </c>
    </row>
    <row r="9" spans="1:17" s="61" customFormat="1" ht="36" customHeight="1" x14ac:dyDescent="0.3">
      <c r="A9" s="129" t="s">
        <v>1375</v>
      </c>
      <c r="B9" s="134" t="str">
        <f>+VLOOKUP(A9,'[1]DISTRITOS A NIVEL NACIONAL'!$A$1:$IV$65536,5,0)</f>
        <v>JUAN LARREATEGUI ENTRE MONSEÑOR GILBERTO GUZMAN Y RENE MENESES CAMPOS</v>
      </c>
      <c r="C9" s="134" t="str">
        <f>+VLOOKUP(A9,'[1]DISTRITOS A NIVEL NACIONAL'!$A$1:$IV$65536,6,0)</f>
        <v>(04) 2751658 / 2750445</v>
      </c>
      <c r="D9" s="134" t="str">
        <f>+VLOOKUP(A9,'[1]DISTRITOS A NIVEL NACIONAL'!$A$1:$IV$65536,7,0)</f>
        <v>DIRECTO</v>
      </c>
      <c r="E9" s="129" t="s">
        <v>1376</v>
      </c>
      <c r="F9" s="129" t="s">
        <v>1381</v>
      </c>
      <c r="G9" s="129" t="s">
        <v>18</v>
      </c>
      <c r="H9" s="129" t="s">
        <v>1383</v>
      </c>
      <c r="I9" s="129" t="s">
        <v>1384</v>
      </c>
      <c r="J9" s="129" t="s">
        <v>1382</v>
      </c>
      <c r="K9" s="129" t="s">
        <v>145</v>
      </c>
      <c r="L9" s="129">
        <v>1349</v>
      </c>
      <c r="M9" s="129">
        <v>0</v>
      </c>
      <c r="N9" s="129">
        <v>1</v>
      </c>
      <c r="O9" s="129">
        <v>0</v>
      </c>
      <c r="P9" s="128">
        <v>1</v>
      </c>
      <c r="Q9" s="167">
        <v>267.61462</v>
      </c>
    </row>
    <row r="10" spans="1:17" s="61" customFormat="1" ht="36" customHeight="1" x14ac:dyDescent="0.3">
      <c r="A10" s="129" t="s">
        <v>1375</v>
      </c>
      <c r="B10" s="134" t="str">
        <f>+VLOOKUP(A10,'[1]DISTRITOS A NIVEL NACIONAL'!$A$1:$IV$65536,5,0)</f>
        <v>JUAN LARREATEGUI ENTRE MONSEÑOR GILBERTO GUZMAN Y RENE MENESES CAMPOS</v>
      </c>
      <c r="C10" s="134" t="str">
        <f>+VLOOKUP(A10,'[1]DISTRITOS A NIVEL NACIONAL'!$A$1:$IV$65536,6,0)</f>
        <v>(04) 2751658 / 2750445</v>
      </c>
      <c r="D10" s="134" t="str">
        <f>+VLOOKUP(A10,'[1]DISTRITOS A NIVEL NACIONAL'!$A$1:$IV$65536,7,0)</f>
        <v>DIRECTO</v>
      </c>
      <c r="E10" s="129" t="s">
        <v>1376</v>
      </c>
      <c r="F10" s="129" t="s">
        <v>1381</v>
      </c>
      <c r="G10" s="129" t="s">
        <v>18</v>
      </c>
      <c r="H10" s="129" t="s">
        <v>1386</v>
      </c>
      <c r="I10" s="129" t="s">
        <v>1387</v>
      </c>
      <c r="J10" s="129" t="s">
        <v>1385</v>
      </c>
      <c r="K10" s="129" t="s">
        <v>145</v>
      </c>
      <c r="L10" s="129">
        <v>1995</v>
      </c>
      <c r="M10" s="129">
        <v>0</v>
      </c>
      <c r="N10" s="129">
        <v>1</v>
      </c>
      <c r="O10" s="129">
        <v>0</v>
      </c>
      <c r="P10" s="128">
        <v>1</v>
      </c>
      <c r="Q10" s="167">
        <v>395.76809999999995</v>
      </c>
    </row>
    <row r="11" spans="1:17" s="61" customFormat="1" ht="36" customHeight="1" x14ac:dyDescent="0.3">
      <c r="A11" s="129" t="s">
        <v>1375</v>
      </c>
      <c r="B11" s="134" t="str">
        <f>+VLOOKUP(A11,'[1]DISTRITOS A NIVEL NACIONAL'!$A$1:$IV$65536,5,0)</f>
        <v>JUAN LARREATEGUI ENTRE MONSEÑOR GILBERTO GUZMAN Y RENE MENESES CAMPOS</v>
      </c>
      <c r="C11" s="134" t="str">
        <f>+VLOOKUP(A11,'[1]DISTRITOS A NIVEL NACIONAL'!$A$1:$IV$65536,6,0)</f>
        <v>(04) 2751658 / 2750445</v>
      </c>
      <c r="D11" s="134" t="str">
        <f>+VLOOKUP(A11,'[1]DISTRITOS A NIVEL NACIONAL'!$A$1:$IV$65536,7,0)</f>
        <v>DIRECTO</v>
      </c>
      <c r="E11" s="129" t="s">
        <v>1376</v>
      </c>
      <c r="F11" s="129" t="s">
        <v>1381</v>
      </c>
      <c r="G11" s="129" t="s">
        <v>18</v>
      </c>
      <c r="H11" s="129" t="s">
        <v>1389</v>
      </c>
      <c r="I11" s="129" t="s">
        <v>1390</v>
      </c>
      <c r="J11" s="129" t="s">
        <v>1388</v>
      </c>
      <c r="K11" s="129" t="s">
        <v>145</v>
      </c>
      <c r="L11" s="129">
        <v>589</v>
      </c>
      <c r="M11" s="129">
        <v>0</v>
      </c>
      <c r="N11" s="129">
        <v>1</v>
      </c>
      <c r="O11" s="129">
        <v>0</v>
      </c>
      <c r="P11" s="128">
        <v>1</v>
      </c>
      <c r="Q11" s="167">
        <v>116.84582</v>
      </c>
    </row>
    <row r="12" spans="1:17" s="61" customFormat="1" ht="36" customHeight="1" x14ac:dyDescent="0.3">
      <c r="A12" s="129" t="s">
        <v>1375</v>
      </c>
      <c r="B12" s="134" t="str">
        <f>+VLOOKUP(A12,'[1]DISTRITOS A NIVEL NACIONAL'!$A$1:$IV$65536,5,0)</f>
        <v>JUAN LARREATEGUI ENTRE MONSEÑOR GILBERTO GUZMAN Y RENE MENESES CAMPOS</v>
      </c>
      <c r="C12" s="134" t="str">
        <f>+VLOOKUP(A12,'[1]DISTRITOS A NIVEL NACIONAL'!$A$1:$IV$65536,6,0)</f>
        <v>(04) 2751658 / 2750445</v>
      </c>
      <c r="D12" s="134" t="str">
        <f>+VLOOKUP(A12,'[1]DISTRITOS A NIVEL NACIONAL'!$A$1:$IV$65536,7,0)</f>
        <v>DIRECTO</v>
      </c>
      <c r="E12" s="129" t="s">
        <v>1376</v>
      </c>
      <c r="F12" s="129" t="s">
        <v>1381</v>
      </c>
      <c r="G12" s="129" t="s">
        <v>18</v>
      </c>
      <c r="H12" s="129" t="s">
        <v>1392</v>
      </c>
      <c r="I12" s="129" t="s">
        <v>1393</v>
      </c>
      <c r="J12" s="129" t="s">
        <v>1391</v>
      </c>
      <c r="K12" s="129" t="s">
        <v>145</v>
      </c>
      <c r="L12" s="129">
        <v>1808</v>
      </c>
      <c r="M12" s="129">
        <v>0</v>
      </c>
      <c r="N12" s="129">
        <v>1</v>
      </c>
      <c r="O12" s="129">
        <v>0</v>
      </c>
      <c r="P12" s="128">
        <v>1</v>
      </c>
      <c r="Q12" s="167">
        <v>358.67104</v>
      </c>
    </row>
    <row r="13" spans="1:17" s="61" customFormat="1" ht="36" customHeight="1" x14ac:dyDescent="0.3">
      <c r="A13" s="134" t="s">
        <v>1394</v>
      </c>
      <c r="B13" s="134" t="str">
        <f>+VLOOKUP(A13,'[1]DISTRITOS A NIVEL NACIONAL'!$A$1:$IV$65536,5,0)</f>
        <v>EX COLEGIO FELIX CHANKUON, CALLE ADAN ENTRE AYACUCHO Y LUCAS TRIVIÑO</v>
      </c>
      <c r="C13" s="134" t="str">
        <f>+VLOOKUP(A13,'[1]DISTRITOS A NIVEL NACIONAL'!$A$1:$IV$65536,6,0)</f>
        <v>(04) 2031534</v>
      </c>
      <c r="D13" s="134" t="str">
        <f>+VLOOKUP(A13,'[1]DISTRITOS A NIVEL NACIONAL'!$A$1:$IV$65536,7,0)</f>
        <v>DIRECTO</v>
      </c>
      <c r="E13" s="134" t="s">
        <v>1376</v>
      </c>
      <c r="F13" s="134" t="s">
        <v>1395</v>
      </c>
      <c r="G13" s="134" t="s">
        <v>18</v>
      </c>
      <c r="H13" s="134" t="s">
        <v>1397</v>
      </c>
      <c r="I13" s="134" t="s">
        <v>1398</v>
      </c>
      <c r="J13" s="134" t="s">
        <v>1396</v>
      </c>
      <c r="K13" s="134" t="s">
        <v>14</v>
      </c>
      <c r="L13" s="134">
        <v>108</v>
      </c>
      <c r="M13" s="134">
        <v>1</v>
      </c>
      <c r="N13" s="134"/>
      <c r="O13" s="134"/>
      <c r="P13" s="128">
        <f t="shared" si="0"/>
        <v>1</v>
      </c>
      <c r="Q13" s="167">
        <v>15.303600000000001</v>
      </c>
    </row>
    <row r="14" spans="1:17" s="61" customFormat="1" ht="36" customHeight="1" x14ac:dyDescent="0.3">
      <c r="A14" s="134" t="s">
        <v>1394</v>
      </c>
      <c r="B14" s="134" t="str">
        <f>+VLOOKUP(A14,'[1]DISTRITOS A NIVEL NACIONAL'!$A$1:$IV$65536,5,0)</f>
        <v>EX COLEGIO FELIX CHANKUON, CALLE ADAN ENTRE AYACUCHO Y LUCAS TRIVIÑO</v>
      </c>
      <c r="C14" s="134" t="str">
        <f>+VLOOKUP(A14,'[1]DISTRITOS A NIVEL NACIONAL'!$A$1:$IV$65536,6,0)</f>
        <v>(04) 2031534</v>
      </c>
      <c r="D14" s="134" t="str">
        <f>+VLOOKUP(A14,'[1]DISTRITOS A NIVEL NACIONAL'!$A$1:$IV$65536,7,0)</f>
        <v>DIRECTO</v>
      </c>
      <c r="E14" s="134" t="s">
        <v>1376</v>
      </c>
      <c r="F14" s="134" t="s">
        <v>1399</v>
      </c>
      <c r="G14" s="134" t="s">
        <v>18</v>
      </c>
      <c r="H14" s="134" t="s">
        <v>1401</v>
      </c>
      <c r="I14" s="134" t="s">
        <v>1402</v>
      </c>
      <c r="J14" s="134" t="s">
        <v>1400</v>
      </c>
      <c r="K14" s="134" t="s">
        <v>14</v>
      </c>
      <c r="L14" s="134">
        <v>168</v>
      </c>
      <c r="M14" s="134">
        <v>1</v>
      </c>
      <c r="N14" s="134"/>
      <c r="O14" s="134"/>
      <c r="P14" s="128">
        <f t="shared" si="0"/>
        <v>1</v>
      </c>
      <c r="Q14" s="167">
        <v>23.805600000000002</v>
      </c>
    </row>
    <row r="15" spans="1:17" s="61" customFormat="1" ht="36" customHeight="1" x14ac:dyDescent="0.3">
      <c r="A15" s="134" t="s">
        <v>1394</v>
      </c>
      <c r="B15" s="134" t="str">
        <f>+VLOOKUP(A15,'[1]DISTRITOS A NIVEL NACIONAL'!$A$1:$IV$65536,5,0)</f>
        <v>EX COLEGIO FELIX CHANKUON, CALLE ADAN ENTRE AYACUCHO Y LUCAS TRIVIÑO</v>
      </c>
      <c r="C15" s="134" t="str">
        <f>+VLOOKUP(A15,'[1]DISTRITOS A NIVEL NACIONAL'!$A$1:$IV$65536,6,0)</f>
        <v>(04) 2031534</v>
      </c>
      <c r="D15" s="134" t="str">
        <f>+VLOOKUP(A15,'[1]DISTRITOS A NIVEL NACIONAL'!$A$1:$IV$65536,7,0)</f>
        <v>DIRECTO</v>
      </c>
      <c r="E15" s="134" t="s">
        <v>1376</v>
      </c>
      <c r="F15" s="134" t="s">
        <v>1395</v>
      </c>
      <c r="G15" s="134" t="s">
        <v>18</v>
      </c>
      <c r="H15" s="134" t="s">
        <v>1404</v>
      </c>
      <c r="I15" s="134" t="s">
        <v>1405</v>
      </c>
      <c r="J15" s="134" t="s">
        <v>1403</v>
      </c>
      <c r="K15" s="134" t="s">
        <v>149</v>
      </c>
      <c r="L15" s="134">
        <v>231</v>
      </c>
      <c r="M15" s="134">
        <v>1</v>
      </c>
      <c r="N15" s="134"/>
      <c r="O15" s="134"/>
      <c r="P15" s="128">
        <f t="shared" si="0"/>
        <v>1</v>
      </c>
      <c r="Q15" s="167">
        <v>32.732700000000001</v>
      </c>
    </row>
    <row r="16" spans="1:17" s="61" customFormat="1" ht="36" customHeight="1" x14ac:dyDescent="0.3">
      <c r="A16" s="134" t="s">
        <v>1406</v>
      </c>
      <c r="B16" s="134" t="str">
        <f>+VLOOKUP(A16,'[1]DISTRITOS A NIVEL NACIONAL'!$A$1:$IV$65536,5,0)</f>
        <v>COLEGIO EDUARDO GRANJA GARCES, AVENIDA AZUAY  SOLAR 07 ENTRE  ARGENTINA Y CHILE</v>
      </c>
      <c r="C16" s="134" t="str">
        <f>+VLOOKUP(A16,'[1]DISTRITOS A NIVEL NACIONAL'!$A$1:$IV$65536,6,0)</f>
        <v>(04) 2704445 / 2704447</v>
      </c>
      <c r="D16" s="134" t="str">
        <f>+VLOOKUP(A16,'[1]DISTRITOS A NIVEL NACIONAL'!$A$1:$IV$65536,7,0)</f>
        <v>DIRECTO</v>
      </c>
      <c r="E16" s="134" t="s">
        <v>1376</v>
      </c>
      <c r="F16" s="134" t="s">
        <v>1407</v>
      </c>
      <c r="G16" s="134" t="s">
        <v>18</v>
      </c>
      <c r="H16" s="134" t="s">
        <v>1409</v>
      </c>
      <c r="I16" s="134" t="s">
        <v>1410</v>
      </c>
      <c r="J16" s="134" t="s">
        <v>1408</v>
      </c>
      <c r="K16" s="134" t="s">
        <v>145</v>
      </c>
      <c r="L16" s="134">
        <v>879</v>
      </c>
      <c r="M16" s="134">
        <v>1</v>
      </c>
      <c r="N16" s="134"/>
      <c r="O16" s="134"/>
      <c r="P16" s="128">
        <f t="shared" si="0"/>
        <v>1</v>
      </c>
      <c r="Q16" s="165">
        <v>174.37602000000001</v>
      </c>
    </row>
    <row r="17" spans="1:17" s="61" customFormat="1" ht="36" customHeight="1" x14ac:dyDescent="0.3">
      <c r="A17" s="134" t="s">
        <v>1406</v>
      </c>
      <c r="B17" s="134" t="str">
        <f>+VLOOKUP(A17,'[1]DISTRITOS A NIVEL NACIONAL'!$A$1:$IV$65536,5,0)</f>
        <v>COLEGIO EDUARDO GRANJA GARCES, AVENIDA AZUAY  SOLAR 07 ENTRE  ARGENTINA Y CHILE</v>
      </c>
      <c r="C17" s="134" t="str">
        <f>+VLOOKUP(A17,'[1]DISTRITOS A NIVEL NACIONAL'!$A$1:$IV$65536,6,0)</f>
        <v>(04) 2704445 / 2704447</v>
      </c>
      <c r="D17" s="134" t="str">
        <f>+VLOOKUP(A17,'[1]DISTRITOS A NIVEL NACIONAL'!$A$1:$IV$65536,7,0)</f>
        <v>DIRECTO</v>
      </c>
      <c r="E17" s="134" t="s">
        <v>1376</v>
      </c>
      <c r="F17" s="134" t="s">
        <v>1407</v>
      </c>
      <c r="G17" s="134" t="s">
        <v>18</v>
      </c>
      <c r="H17" s="134" t="s">
        <v>1412</v>
      </c>
      <c r="I17" s="134" t="s">
        <v>1413</v>
      </c>
      <c r="J17" s="134" t="s">
        <v>1411</v>
      </c>
      <c r="K17" s="134" t="s">
        <v>145</v>
      </c>
      <c r="L17" s="134">
        <v>521</v>
      </c>
      <c r="M17" s="134">
        <v>1</v>
      </c>
      <c r="N17" s="134"/>
      <c r="O17" s="134"/>
      <c r="P17" s="128">
        <f t="shared" si="0"/>
        <v>1</v>
      </c>
      <c r="Q17" s="165">
        <v>103.35598</v>
      </c>
    </row>
    <row r="18" spans="1:17" s="61" customFormat="1" ht="36" customHeight="1" x14ac:dyDescent="0.3">
      <c r="A18" s="134" t="s">
        <v>1406</v>
      </c>
      <c r="B18" s="134" t="str">
        <f>+VLOOKUP(A18,'[1]DISTRITOS A NIVEL NACIONAL'!$A$1:$IV$65536,5,0)</f>
        <v>COLEGIO EDUARDO GRANJA GARCES, AVENIDA AZUAY  SOLAR 07 ENTRE  ARGENTINA Y CHILE</v>
      </c>
      <c r="C18" s="134" t="str">
        <f>+VLOOKUP(A18,'[1]DISTRITOS A NIVEL NACIONAL'!$A$1:$IV$65536,6,0)</f>
        <v>(04) 2704445 / 2704447</v>
      </c>
      <c r="D18" s="134" t="str">
        <f>+VLOOKUP(A18,'[1]DISTRITOS A NIVEL NACIONAL'!$A$1:$IV$65536,7,0)</f>
        <v>DIRECTO</v>
      </c>
      <c r="E18" s="134" t="s">
        <v>1376</v>
      </c>
      <c r="F18" s="134" t="s">
        <v>1407</v>
      </c>
      <c r="G18" s="134" t="s">
        <v>18</v>
      </c>
      <c r="H18" s="134" t="s">
        <v>1415</v>
      </c>
      <c r="I18" s="134" t="s">
        <v>1416</v>
      </c>
      <c r="J18" s="134" t="s">
        <v>1414</v>
      </c>
      <c r="K18" s="134" t="s">
        <v>145</v>
      </c>
      <c r="L18" s="134">
        <v>2419</v>
      </c>
      <c r="M18" s="134">
        <v>1</v>
      </c>
      <c r="N18" s="134"/>
      <c r="O18" s="134"/>
      <c r="P18" s="128">
        <f t="shared" si="0"/>
        <v>1</v>
      </c>
      <c r="Q18" s="165">
        <v>479.88121999999998</v>
      </c>
    </row>
    <row r="19" spans="1:17" s="61" customFormat="1" ht="36" customHeight="1" x14ac:dyDescent="0.3">
      <c r="A19" s="134" t="s">
        <v>1406</v>
      </c>
      <c r="B19" s="134" t="str">
        <f>+VLOOKUP(A19,'[1]DISTRITOS A NIVEL NACIONAL'!$A$1:$IV$65536,5,0)</f>
        <v>COLEGIO EDUARDO GRANJA GARCES, AVENIDA AZUAY  SOLAR 07 ENTRE  ARGENTINA Y CHILE</v>
      </c>
      <c r="C19" s="134" t="str">
        <f>+VLOOKUP(A19,'[1]DISTRITOS A NIVEL NACIONAL'!$A$1:$IV$65536,6,0)</f>
        <v>(04) 2704445 / 2704447</v>
      </c>
      <c r="D19" s="134" t="str">
        <f>+VLOOKUP(A19,'[1]DISTRITOS A NIVEL NACIONAL'!$A$1:$IV$65536,7,0)</f>
        <v>DIRECTO</v>
      </c>
      <c r="E19" s="134" t="s">
        <v>1376</v>
      </c>
      <c r="F19" s="134" t="s">
        <v>1407</v>
      </c>
      <c r="G19" s="134" t="s">
        <v>18</v>
      </c>
      <c r="H19" s="134" t="s">
        <v>1418</v>
      </c>
      <c r="I19" s="134" t="s">
        <v>1419</v>
      </c>
      <c r="J19" s="134" t="s">
        <v>1417</v>
      </c>
      <c r="K19" s="134" t="s">
        <v>145</v>
      </c>
      <c r="L19" s="134">
        <v>411</v>
      </c>
      <c r="M19" s="134">
        <v>1</v>
      </c>
      <c r="N19" s="134"/>
      <c r="O19" s="134"/>
      <c r="P19" s="128">
        <f t="shared" si="0"/>
        <v>1</v>
      </c>
      <c r="Q19" s="165">
        <v>81.534180000000006</v>
      </c>
    </row>
    <row r="20" spans="1:17" s="61" customFormat="1" ht="36" customHeight="1" x14ac:dyDescent="0.3">
      <c r="A20" s="134" t="s">
        <v>1406</v>
      </c>
      <c r="B20" s="134" t="str">
        <f>+VLOOKUP(A20,'[1]DISTRITOS A NIVEL NACIONAL'!$A$1:$IV$65536,5,0)</f>
        <v>COLEGIO EDUARDO GRANJA GARCES, AVENIDA AZUAY  SOLAR 07 ENTRE  ARGENTINA Y CHILE</v>
      </c>
      <c r="C20" s="134" t="str">
        <f>+VLOOKUP(A20,'[1]DISTRITOS A NIVEL NACIONAL'!$A$1:$IV$65536,6,0)</f>
        <v>(04) 2704445 / 2704447</v>
      </c>
      <c r="D20" s="134" t="str">
        <f>+VLOOKUP(A20,'[1]DISTRITOS A NIVEL NACIONAL'!$A$1:$IV$65536,7,0)</f>
        <v>DIRECTO</v>
      </c>
      <c r="E20" s="134" t="s">
        <v>1376</v>
      </c>
      <c r="F20" s="134" t="s">
        <v>1407</v>
      </c>
      <c r="G20" s="134" t="s">
        <v>18</v>
      </c>
      <c r="H20" s="134" t="s">
        <v>1421</v>
      </c>
      <c r="I20" s="134" t="s">
        <v>1422</v>
      </c>
      <c r="J20" s="134" t="s">
        <v>1420</v>
      </c>
      <c r="K20" s="134" t="s">
        <v>145</v>
      </c>
      <c r="L20" s="134">
        <v>304</v>
      </c>
      <c r="M20" s="134">
        <v>1</v>
      </c>
      <c r="N20" s="134"/>
      <c r="O20" s="134"/>
      <c r="P20" s="128">
        <f t="shared" si="0"/>
        <v>1</v>
      </c>
      <c r="Q20" s="165">
        <v>60.307520000000004</v>
      </c>
    </row>
    <row r="21" spans="1:17" s="61" customFormat="1" ht="36" customHeight="1" x14ac:dyDescent="0.3">
      <c r="A21" s="134" t="s">
        <v>1406</v>
      </c>
      <c r="B21" s="134" t="str">
        <f>+VLOOKUP(A21,'[1]DISTRITOS A NIVEL NACIONAL'!$A$1:$IV$65536,5,0)</f>
        <v>COLEGIO EDUARDO GRANJA GARCES, AVENIDA AZUAY  SOLAR 07 ENTRE  ARGENTINA Y CHILE</v>
      </c>
      <c r="C21" s="134" t="str">
        <f>+VLOOKUP(A21,'[1]DISTRITOS A NIVEL NACIONAL'!$A$1:$IV$65536,6,0)</f>
        <v>(04) 2704445 / 2704447</v>
      </c>
      <c r="D21" s="134" t="str">
        <f>+VLOOKUP(A21,'[1]DISTRITOS A NIVEL NACIONAL'!$A$1:$IV$65536,7,0)</f>
        <v>DIRECTO</v>
      </c>
      <c r="E21" s="134" t="s">
        <v>1376</v>
      </c>
      <c r="F21" s="134" t="s">
        <v>1407</v>
      </c>
      <c r="G21" s="134" t="s">
        <v>18</v>
      </c>
      <c r="H21" s="134" t="s">
        <v>1424</v>
      </c>
      <c r="I21" s="134" t="s">
        <v>1425</v>
      </c>
      <c r="J21" s="134" t="s">
        <v>1423</v>
      </c>
      <c r="K21" s="134" t="s">
        <v>14</v>
      </c>
      <c r="L21" s="134">
        <v>807</v>
      </c>
      <c r="M21" s="134">
        <v>1</v>
      </c>
      <c r="N21" s="134"/>
      <c r="O21" s="134"/>
      <c r="P21" s="128">
        <f t="shared" si="0"/>
        <v>1</v>
      </c>
      <c r="Q21" s="165">
        <v>114.3519</v>
      </c>
    </row>
    <row r="22" spans="1:17" s="61" customFormat="1" ht="36" customHeight="1" x14ac:dyDescent="0.3">
      <c r="A22" s="134" t="s">
        <v>1406</v>
      </c>
      <c r="B22" s="134" t="str">
        <f>+VLOOKUP(A22,'[1]DISTRITOS A NIVEL NACIONAL'!$A$1:$IV$65536,5,0)</f>
        <v>COLEGIO EDUARDO GRANJA GARCES, AVENIDA AZUAY  SOLAR 07 ENTRE  ARGENTINA Y CHILE</v>
      </c>
      <c r="C22" s="134" t="str">
        <f>+VLOOKUP(A22,'[1]DISTRITOS A NIVEL NACIONAL'!$A$1:$IV$65536,6,0)</f>
        <v>(04) 2704445 / 2704447</v>
      </c>
      <c r="D22" s="134" t="str">
        <f>+VLOOKUP(A22,'[1]DISTRITOS A NIVEL NACIONAL'!$A$1:$IV$65536,7,0)</f>
        <v>DIRECTO</v>
      </c>
      <c r="E22" s="134" t="s">
        <v>1376</v>
      </c>
      <c r="F22" s="134" t="s">
        <v>1407</v>
      </c>
      <c r="G22" s="134" t="s">
        <v>18</v>
      </c>
      <c r="H22" s="134" t="s">
        <v>1427</v>
      </c>
      <c r="I22" s="134" t="s">
        <v>1428</v>
      </c>
      <c r="J22" s="134" t="s">
        <v>1426</v>
      </c>
      <c r="K22" s="134" t="s">
        <v>14</v>
      </c>
      <c r="L22" s="134">
        <v>528</v>
      </c>
      <c r="M22" s="134">
        <v>1</v>
      </c>
      <c r="N22" s="134"/>
      <c r="O22" s="134"/>
      <c r="P22" s="128">
        <f t="shared" si="0"/>
        <v>1</v>
      </c>
      <c r="Q22" s="165">
        <v>74.817600000000013</v>
      </c>
    </row>
    <row r="23" spans="1:17" s="61" customFormat="1" ht="36" customHeight="1" x14ac:dyDescent="0.3">
      <c r="A23" s="134" t="s">
        <v>1406</v>
      </c>
      <c r="B23" s="134" t="str">
        <f>+VLOOKUP(A23,'[1]DISTRITOS A NIVEL NACIONAL'!$A$1:$IV$65536,5,0)</f>
        <v>COLEGIO EDUARDO GRANJA GARCES, AVENIDA AZUAY  SOLAR 07 ENTRE  ARGENTINA Y CHILE</v>
      </c>
      <c r="C23" s="134" t="str">
        <f>+VLOOKUP(A23,'[1]DISTRITOS A NIVEL NACIONAL'!$A$1:$IV$65536,6,0)</f>
        <v>(04) 2704445 / 2704447</v>
      </c>
      <c r="D23" s="134" t="str">
        <f>+VLOOKUP(A23,'[1]DISTRITOS A NIVEL NACIONAL'!$A$1:$IV$65536,7,0)</f>
        <v>DIRECTO</v>
      </c>
      <c r="E23" s="134" t="s">
        <v>1376</v>
      </c>
      <c r="F23" s="134" t="s">
        <v>1407</v>
      </c>
      <c r="G23" s="134" t="s">
        <v>18</v>
      </c>
      <c r="H23" s="134" t="s">
        <v>1430</v>
      </c>
      <c r="I23" s="134" t="s">
        <v>1431</v>
      </c>
      <c r="J23" s="134" t="s">
        <v>1429</v>
      </c>
      <c r="K23" s="134" t="s">
        <v>145</v>
      </c>
      <c r="L23" s="134">
        <v>499</v>
      </c>
      <c r="M23" s="134">
        <v>1</v>
      </c>
      <c r="N23" s="134"/>
      <c r="O23" s="134"/>
      <c r="P23" s="128">
        <f t="shared" si="0"/>
        <v>1</v>
      </c>
      <c r="Q23" s="165">
        <v>98.991620000000012</v>
      </c>
    </row>
    <row r="24" spans="1:17" s="61" customFormat="1" ht="36" customHeight="1" x14ac:dyDescent="0.3">
      <c r="A24" s="134" t="s">
        <v>1406</v>
      </c>
      <c r="B24" s="134" t="str">
        <f>+VLOOKUP(A24,'[1]DISTRITOS A NIVEL NACIONAL'!$A$1:$IV$65536,5,0)</f>
        <v>COLEGIO EDUARDO GRANJA GARCES, AVENIDA AZUAY  SOLAR 07 ENTRE  ARGENTINA Y CHILE</v>
      </c>
      <c r="C24" s="134" t="str">
        <f>+VLOOKUP(A24,'[1]DISTRITOS A NIVEL NACIONAL'!$A$1:$IV$65536,6,0)</f>
        <v>(04) 2704445 / 2704447</v>
      </c>
      <c r="D24" s="134" t="str">
        <f>+VLOOKUP(A24,'[1]DISTRITOS A NIVEL NACIONAL'!$A$1:$IV$65536,7,0)</f>
        <v>DIRECTO</v>
      </c>
      <c r="E24" s="134" t="s">
        <v>1376</v>
      </c>
      <c r="F24" s="134" t="s">
        <v>1432</v>
      </c>
      <c r="G24" s="134" t="s">
        <v>18</v>
      </c>
      <c r="H24" s="134" t="s">
        <v>1434</v>
      </c>
      <c r="I24" s="134" t="s">
        <v>1435</v>
      </c>
      <c r="J24" s="134" t="s">
        <v>1433</v>
      </c>
      <c r="K24" s="134" t="s">
        <v>145</v>
      </c>
      <c r="L24" s="134">
        <v>611</v>
      </c>
      <c r="M24" s="134">
        <v>1</v>
      </c>
      <c r="N24" s="134"/>
      <c r="O24" s="134"/>
      <c r="P24" s="128">
        <f t="shared" si="0"/>
        <v>1</v>
      </c>
      <c r="Q24" s="165">
        <v>121.21017999999999</v>
      </c>
    </row>
    <row r="25" spans="1:17" s="61" customFormat="1" ht="36" customHeight="1" x14ac:dyDescent="0.3">
      <c r="A25" s="134" t="s">
        <v>1406</v>
      </c>
      <c r="B25" s="134" t="str">
        <f>+VLOOKUP(A25,'[1]DISTRITOS A NIVEL NACIONAL'!$A$1:$IV$65536,5,0)</f>
        <v>COLEGIO EDUARDO GRANJA GARCES, AVENIDA AZUAY  SOLAR 07 ENTRE  ARGENTINA Y CHILE</v>
      </c>
      <c r="C25" s="134" t="str">
        <f>+VLOOKUP(A25,'[1]DISTRITOS A NIVEL NACIONAL'!$A$1:$IV$65536,6,0)</f>
        <v>(04) 2704445 / 2704447</v>
      </c>
      <c r="D25" s="134" t="str">
        <f>+VLOOKUP(A25,'[1]DISTRITOS A NIVEL NACIONAL'!$A$1:$IV$65536,7,0)</f>
        <v>DIRECTO</v>
      </c>
      <c r="E25" s="134" t="s">
        <v>1376</v>
      </c>
      <c r="F25" s="134" t="s">
        <v>1432</v>
      </c>
      <c r="G25" s="134" t="s">
        <v>18</v>
      </c>
      <c r="H25" s="134" t="s">
        <v>1437</v>
      </c>
      <c r="I25" s="134" t="s">
        <v>1438</v>
      </c>
      <c r="J25" s="134" t="s">
        <v>1436</v>
      </c>
      <c r="K25" s="134" t="s">
        <v>145</v>
      </c>
      <c r="L25" s="134">
        <v>932</v>
      </c>
      <c r="M25" s="134">
        <v>1</v>
      </c>
      <c r="N25" s="134"/>
      <c r="O25" s="134"/>
      <c r="P25" s="128">
        <f t="shared" si="0"/>
        <v>1</v>
      </c>
      <c r="Q25" s="165">
        <v>184.89016000000001</v>
      </c>
    </row>
    <row r="26" spans="1:17" s="61" customFormat="1" ht="36" customHeight="1" x14ac:dyDescent="0.3">
      <c r="A26" s="134" t="s">
        <v>1406</v>
      </c>
      <c r="B26" s="134" t="str">
        <f>+VLOOKUP(A26,'[1]DISTRITOS A NIVEL NACIONAL'!$A$1:$IV$65536,5,0)</f>
        <v>COLEGIO EDUARDO GRANJA GARCES, AVENIDA AZUAY  SOLAR 07 ENTRE  ARGENTINA Y CHILE</v>
      </c>
      <c r="C26" s="134" t="str">
        <f>+VLOOKUP(A26,'[1]DISTRITOS A NIVEL NACIONAL'!$A$1:$IV$65536,6,0)</f>
        <v>(04) 2704445 / 2704447</v>
      </c>
      <c r="D26" s="134" t="str">
        <f>+VLOOKUP(A26,'[1]DISTRITOS A NIVEL NACIONAL'!$A$1:$IV$65536,7,0)</f>
        <v>DIRECTO</v>
      </c>
      <c r="E26" s="134" t="s">
        <v>1376</v>
      </c>
      <c r="F26" s="134" t="s">
        <v>1432</v>
      </c>
      <c r="G26" s="134" t="s">
        <v>18</v>
      </c>
      <c r="H26" s="134" t="s">
        <v>1440</v>
      </c>
      <c r="I26" s="134" t="s">
        <v>1441</v>
      </c>
      <c r="J26" s="134" t="s">
        <v>1439</v>
      </c>
      <c r="K26" s="134" t="s">
        <v>145</v>
      </c>
      <c r="L26" s="134">
        <v>1224</v>
      </c>
      <c r="M26" s="134">
        <v>1</v>
      </c>
      <c r="N26" s="134"/>
      <c r="O26" s="134"/>
      <c r="P26" s="128">
        <f t="shared" si="0"/>
        <v>1</v>
      </c>
      <c r="Q26" s="165">
        <v>242.81711999999999</v>
      </c>
    </row>
    <row r="27" spans="1:17" s="61" customFormat="1" ht="36" customHeight="1" x14ac:dyDescent="0.3">
      <c r="A27" s="134" t="s">
        <v>1406</v>
      </c>
      <c r="B27" s="134" t="str">
        <f>+VLOOKUP(A27,'[1]DISTRITOS A NIVEL NACIONAL'!$A$1:$IV$65536,5,0)</f>
        <v>COLEGIO EDUARDO GRANJA GARCES, AVENIDA AZUAY  SOLAR 07 ENTRE  ARGENTINA Y CHILE</v>
      </c>
      <c r="C27" s="134" t="str">
        <f>+VLOOKUP(A27,'[1]DISTRITOS A NIVEL NACIONAL'!$A$1:$IV$65536,6,0)</f>
        <v>(04) 2704445 / 2704447</v>
      </c>
      <c r="D27" s="134" t="str">
        <f>+VLOOKUP(A27,'[1]DISTRITOS A NIVEL NACIONAL'!$A$1:$IV$65536,7,0)</f>
        <v>DIRECTO</v>
      </c>
      <c r="E27" s="134" t="s">
        <v>1376</v>
      </c>
      <c r="F27" s="134" t="s">
        <v>1432</v>
      </c>
      <c r="G27" s="134" t="s">
        <v>18</v>
      </c>
      <c r="H27" s="134" t="s">
        <v>1443</v>
      </c>
      <c r="I27" s="134" t="s">
        <v>1444</v>
      </c>
      <c r="J27" s="134" t="s">
        <v>1442</v>
      </c>
      <c r="K27" s="134" t="s">
        <v>145</v>
      </c>
      <c r="L27" s="134">
        <v>525</v>
      </c>
      <c r="M27" s="134">
        <v>1</v>
      </c>
      <c r="N27" s="134"/>
      <c r="O27" s="134"/>
      <c r="P27" s="128">
        <f t="shared" si="0"/>
        <v>1</v>
      </c>
      <c r="Q27" s="165">
        <v>104.14949999999999</v>
      </c>
    </row>
    <row r="28" spans="1:17" s="61" customFormat="1" ht="36" customHeight="1" x14ac:dyDescent="0.3">
      <c r="A28" s="134" t="s">
        <v>1406</v>
      </c>
      <c r="B28" s="134" t="str">
        <f>+VLOOKUP(A28,'[1]DISTRITOS A NIVEL NACIONAL'!$A$1:$IV$65536,5,0)</f>
        <v>COLEGIO EDUARDO GRANJA GARCES, AVENIDA AZUAY  SOLAR 07 ENTRE  ARGENTINA Y CHILE</v>
      </c>
      <c r="C28" s="134" t="str">
        <f>+VLOOKUP(A28,'[1]DISTRITOS A NIVEL NACIONAL'!$A$1:$IV$65536,6,0)</f>
        <v>(04) 2704445 / 2704447</v>
      </c>
      <c r="D28" s="134" t="str">
        <f>+VLOOKUP(A28,'[1]DISTRITOS A NIVEL NACIONAL'!$A$1:$IV$65536,7,0)</f>
        <v>DIRECTO</v>
      </c>
      <c r="E28" s="134" t="s">
        <v>1376</v>
      </c>
      <c r="F28" s="134" t="s">
        <v>1445</v>
      </c>
      <c r="G28" s="134" t="s">
        <v>18</v>
      </c>
      <c r="H28" s="134" t="s">
        <v>1447</v>
      </c>
      <c r="I28" s="134" t="s">
        <v>1448</v>
      </c>
      <c r="J28" s="134" t="s">
        <v>1446</v>
      </c>
      <c r="K28" s="134" t="s">
        <v>145</v>
      </c>
      <c r="L28" s="134">
        <v>733</v>
      </c>
      <c r="M28" s="134">
        <v>1</v>
      </c>
      <c r="N28" s="134"/>
      <c r="O28" s="134"/>
      <c r="P28" s="128">
        <f t="shared" si="0"/>
        <v>1</v>
      </c>
      <c r="Q28" s="165">
        <v>145.41254000000001</v>
      </c>
    </row>
    <row r="29" spans="1:17" s="61" customFormat="1" ht="36" customHeight="1" x14ac:dyDescent="0.3">
      <c r="A29" s="134" t="s">
        <v>1406</v>
      </c>
      <c r="B29" s="134" t="str">
        <f>+VLOOKUP(A29,'[1]DISTRITOS A NIVEL NACIONAL'!$A$1:$IV$65536,5,0)</f>
        <v>COLEGIO EDUARDO GRANJA GARCES, AVENIDA AZUAY  SOLAR 07 ENTRE  ARGENTINA Y CHILE</v>
      </c>
      <c r="C29" s="134" t="str">
        <f>+VLOOKUP(A29,'[1]DISTRITOS A NIVEL NACIONAL'!$A$1:$IV$65536,6,0)</f>
        <v>(04) 2704445 / 2704447</v>
      </c>
      <c r="D29" s="134" t="str">
        <f>+VLOOKUP(A29,'[1]DISTRITOS A NIVEL NACIONAL'!$A$1:$IV$65536,7,0)</f>
        <v>DIRECTO</v>
      </c>
      <c r="E29" s="134" t="s">
        <v>1376</v>
      </c>
      <c r="F29" s="134" t="s">
        <v>1445</v>
      </c>
      <c r="G29" s="134" t="s">
        <v>18</v>
      </c>
      <c r="H29" s="134" t="s">
        <v>1450</v>
      </c>
      <c r="I29" s="134" t="s">
        <v>1451</v>
      </c>
      <c r="J29" s="134" t="s">
        <v>1449</v>
      </c>
      <c r="K29" s="134" t="s">
        <v>145</v>
      </c>
      <c r="L29" s="134">
        <v>1185</v>
      </c>
      <c r="M29" s="134">
        <v>1</v>
      </c>
      <c r="N29" s="134"/>
      <c r="O29" s="134"/>
      <c r="P29" s="128">
        <f t="shared" si="0"/>
        <v>1</v>
      </c>
      <c r="Q29" s="165">
        <v>235.08029999999999</v>
      </c>
    </row>
    <row r="30" spans="1:17" s="61" customFormat="1" ht="36" customHeight="1" x14ac:dyDescent="0.3">
      <c r="A30" s="134" t="s">
        <v>1406</v>
      </c>
      <c r="B30" s="134" t="str">
        <f>+VLOOKUP(A30,'[1]DISTRITOS A NIVEL NACIONAL'!$A$1:$IV$65536,5,0)</f>
        <v>COLEGIO EDUARDO GRANJA GARCES, AVENIDA AZUAY  SOLAR 07 ENTRE  ARGENTINA Y CHILE</v>
      </c>
      <c r="C30" s="134" t="str">
        <f>+VLOOKUP(A30,'[1]DISTRITOS A NIVEL NACIONAL'!$A$1:$IV$65536,6,0)</f>
        <v>(04) 2704445 / 2704447</v>
      </c>
      <c r="D30" s="134" t="str">
        <f>+VLOOKUP(A30,'[1]DISTRITOS A NIVEL NACIONAL'!$A$1:$IV$65536,7,0)</f>
        <v>DIRECTO</v>
      </c>
      <c r="E30" s="134" t="s">
        <v>1376</v>
      </c>
      <c r="F30" s="134" t="s">
        <v>1407</v>
      </c>
      <c r="G30" s="134" t="s">
        <v>18</v>
      </c>
      <c r="H30" s="134" t="s">
        <v>1453</v>
      </c>
      <c r="I30" s="134" t="s">
        <v>1454</v>
      </c>
      <c r="J30" s="134" t="s">
        <v>1452</v>
      </c>
      <c r="K30" s="134" t="s">
        <v>14</v>
      </c>
      <c r="L30" s="134">
        <v>347</v>
      </c>
      <c r="M30" s="134">
        <v>1</v>
      </c>
      <c r="N30" s="134"/>
      <c r="O30" s="134"/>
      <c r="P30" s="128">
        <f t="shared" si="0"/>
        <v>1</v>
      </c>
      <c r="Q30" s="165">
        <v>49.169900000000005</v>
      </c>
    </row>
    <row r="31" spans="1:17" s="61" customFormat="1" ht="36" customHeight="1" x14ac:dyDescent="0.3">
      <c r="A31" s="134" t="s">
        <v>1406</v>
      </c>
      <c r="B31" s="134" t="str">
        <f>+VLOOKUP(A31,'[1]DISTRITOS A NIVEL NACIONAL'!$A$1:$IV$65536,5,0)</f>
        <v>COLEGIO EDUARDO GRANJA GARCES, AVENIDA AZUAY  SOLAR 07 ENTRE  ARGENTINA Y CHILE</v>
      </c>
      <c r="C31" s="134" t="str">
        <f>+VLOOKUP(A31,'[1]DISTRITOS A NIVEL NACIONAL'!$A$1:$IV$65536,6,0)</f>
        <v>(04) 2704445 / 2704447</v>
      </c>
      <c r="D31" s="134" t="str">
        <f>+VLOOKUP(A31,'[1]DISTRITOS A NIVEL NACIONAL'!$A$1:$IV$65536,7,0)</f>
        <v>DIRECTO</v>
      </c>
      <c r="E31" s="134" t="s">
        <v>1376</v>
      </c>
      <c r="F31" s="134" t="s">
        <v>1407</v>
      </c>
      <c r="G31" s="134" t="s">
        <v>18</v>
      </c>
      <c r="H31" s="134" t="s">
        <v>1456</v>
      </c>
      <c r="I31" s="134" t="s">
        <v>1457</v>
      </c>
      <c r="J31" s="134" t="s">
        <v>1455</v>
      </c>
      <c r="K31" s="134" t="s">
        <v>14</v>
      </c>
      <c r="L31" s="134">
        <v>384</v>
      </c>
      <c r="M31" s="134">
        <v>1</v>
      </c>
      <c r="N31" s="134"/>
      <c r="O31" s="134"/>
      <c r="P31" s="128">
        <f t="shared" si="0"/>
        <v>1</v>
      </c>
      <c r="Q31" s="165">
        <v>54.412800000000004</v>
      </c>
    </row>
    <row r="32" spans="1:17" s="61" customFormat="1" ht="36" customHeight="1" x14ac:dyDescent="0.3">
      <c r="A32" s="134" t="s">
        <v>1406</v>
      </c>
      <c r="B32" s="134" t="str">
        <f>+VLOOKUP(A32,'[1]DISTRITOS A NIVEL NACIONAL'!$A$1:$IV$65536,5,0)</f>
        <v>COLEGIO EDUARDO GRANJA GARCES, AVENIDA AZUAY  SOLAR 07 ENTRE  ARGENTINA Y CHILE</v>
      </c>
      <c r="C32" s="134" t="str">
        <f>+VLOOKUP(A32,'[1]DISTRITOS A NIVEL NACIONAL'!$A$1:$IV$65536,6,0)</f>
        <v>(04) 2704445 / 2704447</v>
      </c>
      <c r="D32" s="134" t="str">
        <f>+VLOOKUP(A32,'[1]DISTRITOS A NIVEL NACIONAL'!$A$1:$IV$65536,7,0)</f>
        <v>DIRECTO</v>
      </c>
      <c r="E32" s="134" t="s">
        <v>1376</v>
      </c>
      <c r="F32" s="134" t="s">
        <v>1407</v>
      </c>
      <c r="G32" s="134" t="s">
        <v>18</v>
      </c>
      <c r="H32" s="134" t="s">
        <v>1459</v>
      </c>
      <c r="I32" s="134" t="s">
        <v>1460</v>
      </c>
      <c r="J32" s="134" t="s">
        <v>1458</v>
      </c>
      <c r="K32" s="134" t="s">
        <v>145</v>
      </c>
      <c r="L32" s="134">
        <v>2017</v>
      </c>
      <c r="M32" s="134">
        <v>1</v>
      </c>
      <c r="N32" s="134"/>
      <c r="O32" s="134"/>
      <c r="P32" s="128">
        <v>1</v>
      </c>
      <c r="Q32" s="165">
        <v>400.13246000000004</v>
      </c>
    </row>
    <row r="33" spans="1:17" s="61" customFormat="1" ht="36" customHeight="1" x14ac:dyDescent="0.3">
      <c r="A33" s="134" t="s">
        <v>1406</v>
      </c>
      <c r="B33" s="134" t="str">
        <f>+VLOOKUP(A33,'[1]DISTRITOS A NIVEL NACIONAL'!$A$1:$IV$65536,5,0)</f>
        <v>COLEGIO EDUARDO GRANJA GARCES, AVENIDA AZUAY  SOLAR 07 ENTRE  ARGENTINA Y CHILE</v>
      </c>
      <c r="C33" s="134" t="str">
        <f>+VLOOKUP(A33,'[1]DISTRITOS A NIVEL NACIONAL'!$A$1:$IV$65536,6,0)</f>
        <v>(04) 2704445 / 2704447</v>
      </c>
      <c r="D33" s="134" t="str">
        <f>+VLOOKUP(A33,'[1]DISTRITOS A NIVEL NACIONAL'!$A$1:$IV$65536,7,0)</f>
        <v>DIRECTO</v>
      </c>
      <c r="E33" s="134" t="s">
        <v>1376</v>
      </c>
      <c r="F33" s="134" t="s">
        <v>1445</v>
      </c>
      <c r="G33" s="134" t="s">
        <v>18</v>
      </c>
      <c r="H33" s="134" t="s">
        <v>1462</v>
      </c>
      <c r="I33" s="134" t="s">
        <v>1463</v>
      </c>
      <c r="J33" s="134" t="s">
        <v>1461</v>
      </c>
      <c r="K33" s="134" t="s">
        <v>149</v>
      </c>
      <c r="L33" s="134">
        <v>896</v>
      </c>
      <c r="M33" s="134">
        <v>1</v>
      </c>
      <c r="N33" s="134"/>
      <c r="O33" s="134"/>
      <c r="P33" s="128">
        <f t="shared" si="0"/>
        <v>1</v>
      </c>
      <c r="Q33" s="165">
        <v>126.96320000000001</v>
      </c>
    </row>
    <row r="34" spans="1:17" s="61" customFormat="1" ht="36" customHeight="1" x14ac:dyDescent="0.3">
      <c r="A34" s="134" t="s">
        <v>1464</v>
      </c>
      <c r="B34" s="134" t="str">
        <f>+VLOOKUP(A34,'[1]DISTRITOS A NIVEL NACIONAL'!$A$1:$IV$65536,5,0)</f>
        <v>COLEGIO SOLDADO MONGE, VIA GUAYAQUIL KM 1. SECTOR LA CHIQUITA.</v>
      </c>
      <c r="C34" s="134" t="str">
        <f>+VLOOKUP(A34,'[1]DISTRITOS A NIVEL NACIONAL'!$A$1:$IV$65536,6,0)</f>
        <v>(04) 2962112 /  2961589</v>
      </c>
      <c r="D34" s="134" t="str">
        <f>+VLOOKUP(A34,'[1]DISTRITOS A NIVEL NACIONAL'!$A$1:$IV$65536,7,0)</f>
        <v>DIRECTO</v>
      </c>
      <c r="E34" s="134" t="s">
        <v>152</v>
      </c>
      <c r="F34" s="134" t="s">
        <v>1465</v>
      </c>
      <c r="G34" s="134" t="s">
        <v>18</v>
      </c>
      <c r="H34" s="134" t="s">
        <v>1467</v>
      </c>
      <c r="I34" s="134" t="s">
        <v>1468</v>
      </c>
      <c r="J34" s="134" t="s">
        <v>1466</v>
      </c>
      <c r="K34" s="134" t="s">
        <v>149</v>
      </c>
      <c r="L34" s="134">
        <v>654</v>
      </c>
      <c r="M34" s="134">
        <v>1</v>
      </c>
      <c r="N34" s="134"/>
      <c r="O34" s="134"/>
      <c r="P34" s="128">
        <f>SUM(M34:O34)</f>
        <v>1</v>
      </c>
      <c r="Q34" s="167">
        <v>92.671800000000019</v>
      </c>
    </row>
    <row r="35" spans="1:17" s="61" customFormat="1" ht="36" customHeight="1" x14ac:dyDescent="0.3">
      <c r="A35" s="134" t="s">
        <v>1464</v>
      </c>
      <c r="B35" s="134" t="str">
        <f>+VLOOKUP(A35,'[1]DISTRITOS A NIVEL NACIONAL'!$A$1:$IV$65536,5,0)</f>
        <v>COLEGIO SOLDADO MONGE, VIA GUAYAQUIL KM 1. SECTOR LA CHIQUITA.</v>
      </c>
      <c r="C35" s="134" t="str">
        <f>+VLOOKUP(A35,'[1]DISTRITOS A NIVEL NACIONAL'!$A$1:$IV$65536,6,0)</f>
        <v>(04) 2962112 /  2961589</v>
      </c>
      <c r="D35" s="134" t="str">
        <f>+VLOOKUP(A35,'[1]DISTRITOS A NIVEL NACIONAL'!$A$1:$IV$65536,7,0)</f>
        <v>DIRECTO</v>
      </c>
      <c r="E35" s="134" t="s">
        <v>152</v>
      </c>
      <c r="F35" s="134" t="s">
        <v>1465</v>
      </c>
      <c r="G35" s="134" t="s">
        <v>18</v>
      </c>
      <c r="H35" s="134" t="s">
        <v>1470</v>
      </c>
      <c r="I35" s="134" t="s">
        <v>1471</v>
      </c>
      <c r="J35" s="134" t="s">
        <v>1469</v>
      </c>
      <c r="K35" s="134" t="s">
        <v>14</v>
      </c>
      <c r="L35" s="134">
        <v>935</v>
      </c>
      <c r="M35" s="134">
        <v>1</v>
      </c>
      <c r="N35" s="134"/>
      <c r="O35" s="134"/>
      <c r="P35" s="128">
        <f>SUM(M35:O35)</f>
        <v>1</v>
      </c>
      <c r="Q35" s="167">
        <v>132.48949999999999</v>
      </c>
    </row>
    <row r="36" spans="1:17" s="61" customFormat="1" ht="36" customHeight="1" x14ac:dyDescent="0.3">
      <c r="A36" s="134" t="s">
        <v>1472</v>
      </c>
      <c r="B36" s="134" t="str">
        <f>+VLOOKUP(A36,'[1]DISTRITOS A NIVEL NACIONAL'!$A$1:$IV$65536,5,0)</f>
        <v>AV. NUEVE DE OCTUBRE Y JAIME ROLDOS</v>
      </c>
      <c r="C36" s="134" t="str">
        <f>+VLOOKUP(A36,'[1]DISTRITOS A NIVEL NACIONAL'!$A$1:$IV$65536,6,0)</f>
        <v>(04) 2011400 / 2011814 / 2011813</v>
      </c>
      <c r="D36" s="134" t="str">
        <f>+VLOOKUP(A36,'[1]DISTRITOS A NIVEL NACIONAL'!$A$1:$IV$65536,7,0)</f>
        <v>DIRECTO</v>
      </c>
      <c r="E36" s="134" t="s">
        <v>1376</v>
      </c>
      <c r="F36" s="134" t="s">
        <v>1473</v>
      </c>
      <c r="G36" s="134" t="s">
        <v>18</v>
      </c>
      <c r="H36" s="134" t="s">
        <v>1475</v>
      </c>
      <c r="I36" s="134" t="s">
        <v>1476</v>
      </c>
      <c r="J36" s="134" t="s">
        <v>1474</v>
      </c>
      <c r="K36" s="134" t="s">
        <v>134</v>
      </c>
      <c r="L36" s="134">
        <v>451</v>
      </c>
      <c r="M36" s="134">
        <v>1</v>
      </c>
      <c r="N36" s="134"/>
      <c r="O36" s="134"/>
      <c r="P36" s="128">
        <f>SUM(M36:O36)</f>
        <v>1</v>
      </c>
      <c r="Q36" s="167">
        <v>63.906700000000001</v>
      </c>
    </row>
    <row r="37" spans="1:17" s="61" customFormat="1" ht="36" customHeight="1" x14ac:dyDescent="0.3">
      <c r="A37" s="134" t="s">
        <v>1472</v>
      </c>
      <c r="B37" s="134" t="str">
        <f>+VLOOKUP(A37,'[1]DISTRITOS A NIVEL NACIONAL'!$A$1:$IV$65536,5,0)</f>
        <v>AV. NUEVE DE OCTUBRE Y JAIME ROLDOS</v>
      </c>
      <c r="C37" s="134" t="str">
        <f>+VLOOKUP(A37,'[1]DISTRITOS A NIVEL NACIONAL'!$A$1:$IV$65536,6,0)</f>
        <v>(04) 2011400 / 2011814 / 2011813</v>
      </c>
      <c r="D37" s="134" t="str">
        <f>+VLOOKUP(A37,'[1]DISTRITOS A NIVEL NACIONAL'!$A$1:$IV$65536,7,0)</f>
        <v>DIRECTO</v>
      </c>
      <c r="E37" s="134" t="s">
        <v>1376</v>
      </c>
      <c r="F37" s="134" t="s">
        <v>1473</v>
      </c>
      <c r="G37" s="134" t="s">
        <v>18</v>
      </c>
      <c r="H37" s="134" t="s">
        <v>1478</v>
      </c>
      <c r="I37" s="134" t="s">
        <v>1479</v>
      </c>
      <c r="J37" s="134" t="s">
        <v>1477</v>
      </c>
      <c r="K37" s="134" t="s">
        <v>134</v>
      </c>
      <c r="L37" s="134">
        <v>454</v>
      </c>
      <c r="M37" s="134"/>
      <c r="N37" s="134">
        <v>1</v>
      </c>
      <c r="O37" s="134"/>
      <c r="P37" s="128">
        <f t="shared" ref="P37:P42" si="1">SUM(M37:O37)</f>
        <v>1</v>
      </c>
      <c r="Q37" s="167">
        <v>64.331800000000015</v>
      </c>
    </row>
    <row r="38" spans="1:17" s="61" customFormat="1" ht="36" customHeight="1" x14ac:dyDescent="0.3">
      <c r="A38" s="134" t="s">
        <v>1472</v>
      </c>
      <c r="B38" s="134" t="str">
        <f>+VLOOKUP(A38,'[1]DISTRITOS A NIVEL NACIONAL'!$A$1:$IV$65536,5,0)</f>
        <v>AV. NUEVE DE OCTUBRE Y JAIME ROLDOS</v>
      </c>
      <c r="C38" s="134" t="str">
        <f>+VLOOKUP(A38,'[1]DISTRITOS A NIVEL NACIONAL'!$A$1:$IV$65536,6,0)</f>
        <v>(04) 2011400 / 2011814 / 2011813</v>
      </c>
      <c r="D38" s="134" t="str">
        <f>+VLOOKUP(A38,'[1]DISTRITOS A NIVEL NACIONAL'!$A$1:$IV$65536,7,0)</f>
        <v>DIRECTO</v>
      </c>
      <c r="E38" s="134" t="s">
        <v>1376</v>
      </c>
      <c r="F38" s="134" t="s">
        <v>1473</v>
      </c>
      <c r="G38" s="134" t="s">
        <v>18</v>
      </c>
      <c r="H38" s="134" t="s">
        <v>1481</v>
      </c>
      <c r="I38" s="134" t="s">
        <v>1482</v>
      </c>
      <c r="J38" s="134" t="s">
        <v>1480</v>
      </c>
      <c r="K38" s="134" t="s">
        <v>134</v>
      </c>
      <c r="L38" s="134">
        <v>279</v>
      </c>
      <c r="M38" s="134"/>
      <c r="N38" s="134">
        <v>1</v>
      </c>
      <c r="O38" s="134"/>
      <c r="P38" s="128">
        <f t="shared" si="1"/>
        <v>1</v>
      </c>
      <c r="Q38" s="167">
        <v>39.534300000000002</v>
      </c>
    </row>
    <row r="39" spans="1:17" s="61" customFormat="1" ht="36" customHeight="1" x14ac:dyDescent="0.3">
      <c r="A39" s="134" t="s">
        <v>1472</v>
      </c>
      <c r="B39" s="134" t="str">
        <f>+VLOOKUP(A39,'[1]DISTRITOS A NIVEL NACIONAL'!$A$1:$IV$65536,5,0)</f>
        <v>AV. NUEVE DE OCTUBRE Y JAIME ROLDOS</v>
      </c>
      <c r="C39" s="134" t="str">
        <f>+VLOOKUP(A39,'[1]DISTRITOS A NIVEL NACIONAL'!$A$1:$IV$65536,6,0)</f>
        <v>(04) 2011400 / 2011814 / 2011813</v>
      </c>
      <c r="D39" s="134" t="str">
        <f>+VLOOKUP(A39,'[1]DISTRITOS A NIVEL NACIONAL'!$A$1:$IV$65536,7,0)</f>
        <v>DIRECTO</v>
      </c>
      <c r="E39" s="134" t="s">
        <v>1376</v>
      </c>
      <c r="F39" s="134" t="s">
        <v>1473</v>
      </c>
      <c r="G39" s="134" t="s">
        <v>18</v>
      </c>
      <c r="H39" s="134" t="s">
        <v>1484</v>
      </c>
      <c r="I39" s="134" t="s">
        <v>1485</v>
      </c>
      <c r="J39" s="134" t="s">
        <v>1483</v>
      </c>
      <c r="K39" s="134" t="s">
        <v>14</v>
      </c>
      <c r="L39" s="134">
        <v>223</v>
      </c>
      <c r="M39" s="134">
        <v>1</v>
      </c>
      <c r="N39" s="134"/>
      <c r="O39" s="134"/>
      <c r="P39" s="128">
        <f t="shared" si="1"/>
        <v>1</v>
      </c>
      <c r="Q39" s="167">
        <v>31.5991</v>
      </c>
    </row>
    <row r="40" spans="1:17" s="61" customFormat="1" ht="36" customHeight="1" x14ac:dyDescent="0.3">
      <c r="A40" s="134" t="s">
        <v>1472</v>
      </c>
      <c r="B40" s="134" t="str">
        <f>+VLOOKUP(A40,'[1]DISTRITOS A NIVEL NACIONAL'!$A$1:$IV$65536,5,0)</f>
        <v>AV. NUEVE DE OCTUBRE Y JAIME ROLDOS</v>
      </c>
      <c r="C40" s="134" t="str">
        <f>+VLOOKUP(A40,'[1]DISTRITOS A NIVEL NACIONAL'!$A$1:$IV$65536,6,0)</f>
        <v>(04) 2011400 / 2011814 / 2011813</v>
      </c>
      <c r="D40" s="134" t="str">
        <f>+VLOOKUP(A40,'[1]DISTRITOS A NIVEL NACIONAL'!$A$1:$IV$65536,7,0)</f>
        <v>DIRECTO</v>
      </c>
      <c r="E40" s="134" t="s">
        <v>1376</v>
      </c>
      <c r="F40" s="134" t="s">
        <v>1473</v>
      </c>
      <c r="G40" s="134" t="s">
        <v>18</v>
      </c>
      <c r="H40" s="134" t="s">
        <v>1487</v>
      </c>
      <c r="I40" s="134" t="s">
        <v>1488</v>
      </c>
      <c r="J40" s="134" t="s">
        <v>1486</v>
      </c>
      <c r="K40" s="134" t="s">
        <v>149</v>
      </c>
      <c r="L40" s="134">
        <v>332</v>
      </c>
      <c r="M40" s="134">
        <v>1</v>
      </c>
      <c r="N40" s="134"/>
      <c r="O40" s="134"/>
      <c r="P40" s="128">
        <f t="shared" si="1"/>
        <v>1</v>
      </c>
      <c r="Q40" s="167">
        <v>47.044400000000003</v>
      </c>
    </row>
    <row r="41" spans="1:17" s="61" customFormat="1" ht="36" customHeight="1" x14ac:dyDescent="0.3">
      <c r="A41" s="134" t="s">
        <v>1472</v>
      </c>
      <c r="B41" s="134" t="str">
        <f>+VLOOKUP(A41,'[1]DISTRITOS A NIVEL NACIONAL'!$A$1:$IV$65536,5,0)</f>
        <v>AV. NUEVE DE OCTUBRE Y JAIME ROLDOS</v>
      </c>
      <c r="C41" s="134" t="str">
        <f>+VLOOKUP(A41,'[1]DISTRITOS A NIVEL NACIONAL'!$A$1:$IV$65536,6,0)</f>
        <v>(04) 2011400 / 2011814 / 2011813</v>
      </c>
      <c r="D41" s="134" t="str">
        <f>+VLOOKUP(A41,'[1]DISTRITOS A NIVEL NACIONAL'!$A$1:$IV$65536,7,0)</f>
        <v>DIRECTO</v>
      </c>
      <c r="E41" s="134" t="s">
        <v>1376</v>
      </c>
      <c r="F41" s="134" t="s">
        <v>1473</v>
      </c>
      <c r="G41" s="134" t="s">
        <v>18</v>
      </c>
      <c r="H41" s="134" t="s">
        <v>1490</v>
      </c>
      <c r="I41" s="134" t="s">
        <v>1491</v>
      </c>
      <c r="J41" s="134" t="s">
        <v>1489</v>
      </c>
      <c r="K41" s="134" t="s">
        <v>14</v>
      </c>
      <c r="L41" s="134">
        <v>394</v>
      </c>
      <c r="M41" s="134">
        <v>1</v>
      </c>
      <c r="N41" s="134"/>
      <c r="O41" s="134"/>
      <c r="P41" s="128">
        <f t="shared" si="1"/>
        <v>1</v>
      </c>
      <c r="Q41" s="167">
        <v>55.829800000000013</v>
      </c>
    </row>
    <row r="42" spans="1:17" s="61" customFormat="1" ht="36" customHeight="1" x14ac:dyDescent="0.3">
      <c r="A42" s="134" t="s">
        <v>1472</v>
      </c>
      <c r="B42" s="134" t="str">
        <f>+VLOOKUP(A42,'[1]DISTRITOS A NIVEL NACIONAL'!$A$1:$IV$65536,5,0)</f>
        <v>AV. NUEVE DE OCTUBRE Y JAIME ROLDOS</v>
      </c>
      <c r="C42" s="134" t="str">
        <f>+VLOOKUP(A42,'[1]DISTRITOS A NIVEL NACIONAL'!$A$1:$IV$65536,6,0)</f>
        <v>(04) 2011400 / 2011814 / 2011813</v>
      </c>
      <c r="D42" s="134" t="str">
        <f>+VLOOKUP(A42,'[1]DISTRITOS A NIVEL NACIONAL'!$A$1:$IV$65536,7,0)</f>
        <v>DIRECTO</v>
      </c>
      <c r="E42" s="134" t="s">
        <v>1376</v>
      </c>
      <c r="F42" s="134" t="s">
        <v>1492</v>
      </c>
      <c r="G42" s="134" t="s">
        <v>18</v>
      </c>
      <c r="H42" s="134" t="s">
        <v>1494</v>
      </c>
      <c r="I42" s="134" t="s">
        <v>1495</v>
      </c>
      <c r="J42" s="134" t="s">
        <v>1493</v>
      </c>
      <c r="K42" s="134" t="s">
        <v>14</v>
      </c>
      <c r="L42" s="134">
        <v>36</v>
      </c>
      <c r="M42" s="134">
        <v>1</v>
      </c>
      <c r="N42" s="134"/>
      <c r="O42" s="134"/>
      <c r="P42" s="128">
        <f t="shared" si="1"/>
        <v>1</v>
      </c>
      <c r="Q42" s="167">
        <v>5.1012000000000004</v>
      </c>
    </row>
    <row r="43" spans="1:17" s="61" customFormat="1" ht="36" customHeight="1" x14ac:dyDescent="0.3">
      <c r="A43" s="134" t="s">
        <v>1496</v>
      </c>
      <c r="B43" s="134" t="str">
        <f>+VLOOKUP(A43,'[1]DISTRITOS A NIVEL NACIONAL'!$A$1:$IV$65536,5,0)</f>
        <v>Av. 17 DE SEPTIEMBRE Y COLÓN</v>
      </c>
      <c r="C43" s="134" t="str">
        <f>+VLOOKUP(A43,'[1]DISTRITOS A NIVEL NACIONAL'!$A$1:$IV$65536,6,0)</f>
        <v>s/n</v>
      </c>
      <c r="D43" s="134" t="str">
        <f>+VLOOKUP(A43,'[1]DISTRITOS A NIVEL NACIONAL'!$A$1:$IV$65536,7,0)</f>
        <v>DIRECTO</v>
      </c>
      <c r="E43" s="134" t="s">
        <v>1376</v>
      </c>
      <c r="F43" s="134" t="s">
        <v>1497</v>
      </c>
      <c r="G43" s="134" t="s">
        <v>18</v>
      </c>
      <c r="H43" s="134" t="s">
        <v>1499</v>
      </c>
      <c r="I43" s="134" t="s">
        <v>1500</v>
      </c>
      <c r="J43" s="134" t="s">
        <v>1498</v>
      </c>
      <c r="K43" s="134" t="s">
        <v>145</v>
      </c>
      <c r="L43" s="134">
        <v>2237</v>
      </c>
      <c r="M43" s="134">
        <v>1</v>
      </c>
      <c r="N43" s="134">
        <v>1</v>
      </c>
      <c r="O43" s="134"/>
      <c r="P43" s="128">
        <v>2</v>
      </c>
      <c r="Q43" s="167">
        <v>443.77606000000009</v>
      </c>
    </row>
    <row r="44" spans="1:17" s="61" customFormat="1" ht="36" customHeight="1" x14ac:dyDescent="0.3">
      <c r="A44" s="134" t="s">
        <v>1496</v>
      </c>
      <c r="B44" s="134" t="str">
        <f>+VLOOKUP(A44,'[1]DISTRITOS A NIVEL NACIONAL'!$A$1:$IV$65536,5,0)</f>
        <v>Av. 17 DE SEPTIEMBRE Y COLÓN</v>
      </c>
      <c r="C44" s="134" t="str">
        <f>+VLOOKUP(A44,'[1]DISTRITOS A NIVEL NACIONAL'!$A$1:$IV$65536,6,0)</f>
        <v>s/n</v>
      </c>
      <c r="D44" s="134" t="str">
        <f>+VLOOKUP(A44,'[1]DISTRITOS A NIVEL NACIONAL'!$A$1:$IV$65536,7,0)</f>
        <v>DIRECTO</v>
      </c>
      <c r="E44" s="134" t="s">
        <v>1376</v>
      </c>
      <c r="F44" s="134" t="s">
        <v>1497</v>
      </c>
      <c r="G44" s="134" t="s">
        <v>18</v>
      </c>
      <c r="H44" s="134" t="s">
        <v>1502</v>
      </c>
      <c r="I44" s="134" t="s">
        <v>1503</v>
      </c>
      <c r="J44" s="134" t="s">
        <v>1501</v>
      </c>
      <c r="K44" s="134" t="s">
        <v>145</v>
      </c>
      <c r="L44" s="134">
        <v>1727</v>
      </c>
      <c r="M44" s="134"/>
      <c r="N44" s="134">
        <v>1</v>
      </c>
      <c r="O44" s="134"/>
      <c r="P44" s="128">
        <v>1</v>
      </c>
      <c r="Q44" s="167">
        <v>342.60226</v>
      </c>
    </row>
    <row r="45" spans="1:17" s="61" customFormat="1" ht="36" customHeight="1" x14ac:dyDescent="0.3">
      <c r="A45" s="134" t="s">
        <v>1496</v>
      </c>
      <c r="B45" s="134" t="str">
        <f>+VLOOKUP(A45,'[1]DISTRITOS A NIVEL NACIONAL'!$A$1:$IV$65536,5,0)</f>
        <v>Av. 17 DE SEPTIEMBRE Y COLÓN</v>
      </c>
      <c r="C45" s="134" t="str">
        <f>+VLOOKUP(A45,'[1]DISTRITOS A NIVEL NACIONAL'!$A$1:$IV$65536,6,0)</f>
        <v>s/n</v>
      </c>
      <c r="D45" s="134" t="str">
        <f>+VLOOKUP(A45,'[1]DISTRITOS A NIVEL NACIONAL'!$A$1:$IV$65536,7,0)</f>
        <v>DIRECTO</v>
      </c>
      <c r="E45" s="134" t="s">
        <v>1376</v>
      </c>
      <c r="F45" s="134" t="s">
        <v>1497</v>
      </c>
      <c r="G45" s="134" t="s">
        <v>18</v>
      </c>
      <c r="H45" s="134" t="s">
        <v>1505</v>
      </c>
      <c r="I45" s="134" t="s">
        <v>1506</v>
      </c>
      <c r="J45" s="134" t="s">
        <v>1504</v>
      </c>
      <c r="K45" s="134" t="s">
        <v>145</v>
      </c>
      <c r="L45" s="134">
        <v>344</v>
      </c>
      <c r="M45" s="134">
        <v>1</v>
      </c>
      <c r="N45" s="134"/>
      <c r="O45" s="134"/>
      <c r="P45" s="128">
        <v>1</v>
      </c>
      <c r="Q45" s="167">
        <v>68.242720000000006</v>
      </c>
    </row>
    <row r="46" spans="1:17" s="61" customFormat="1" ht="36" customHeight="1" x14ac:dyDescent="0.3">
      <c r="A46" s="134" t="s">
        <v>1496</v>
      </c>
      <c r="B46" s="134" t="str">
        <f>+VLOOKUP(A46,'[1]DISTRITOS A NIVEL NACIONAL'!$A$1:$IV$65536,5,0)</f>
        <v>Av. 17 DE SEPTIEMBRE Y COLÓN</v>
      </c>
      <c r="C46" s="134" t="str">
        <f>+VLOOKUP(A46,'[1]DISTRITOS A NIVEL NACIONAL'!$A$1:$IV$65536,6,0)</f>
        <v>s/n</v>
      </c>
      <c r="D46" s="134" t="str">
        <f>+VLOOKUP(A46,'[1]DISTRITOS A NIVEL NACIONAL'!$A$1:$IV$65536,7,0)</f>
        <v>DIRECTO</v>
      </c>
      <c r="E46" s="134" t="s">
        <v>1376</v>
      </c>
      <c r="F46" s="134" t="s">
        <v>1497</v>
      </c>
      <c r="G46" s="134" t="s">
        <v>18</v>
      </c>
      <c r="H46" s="134" t="s">
        <v>1508</v>
      </c>
      <c r="I46" s="134" t="s">
        <v>1509</v>
      </c>
      <c r="J46" s="134" t="s">
        <v>1507</v>
      </c>
      <c r="K46" s="134" t="s">
        <v>145</v>
      </c>
      <c r="L46" s="134">
        <v>682</v>
      </c>
      <c r="M46" s="134">
        <v>1</v>
      </c>
      <c r="N46" s="134"/>
      <c r="O46" s="134"/>
      <c r="P46" s="128">
        <v>1</v>
      </c>
      <c r="Q46" s="167">
        <v>135.29516000000001</v>
      </c>
    </row>
    <row r="47" spans="1:17" s="61" customFormat="1" ht="36" customHeight="1" x14ac:dyDescent="0.3">
      <c r="A47" s="134" t="s">
        <v>1496</v>
      </c>
      <c r="B47" s="134" t="str">
        <f>+VLOOKUP(A47,'[1]DISTRITOS A NIVEL NACIONAL'!$A$1:$IV$65536,5,0)</f>
        <v>Av. 17 DE SEPTIEMBRE Y COLÓN</v>
      </c>
      <c r="C47" s="134" t="str">
        <f>+VLOOKUP(A47,'[1]DISTRITOS A NIVEL NACIONAL'!$A$1:$IV$65536,6,0)</f>
        <v>s/n</v>
      </c>
      <c r="D47" s="134" t="str">
        <f>+VLOOKUP(A47,'[1]DISTRITOS A NIVEL NACIONAL'!$A$1:$IV$65536,7,0)</f>
        <v>DIRECTO</v>
      </c>
      <c r="E47" s="134" t="s">
        <v>1376</v>
      </c>
      <c r="F47" s="134" t="s">
        <v>1497</v>
      </c>
      <c r="G47" s="134" t="s">
        <v>18</v>
      </c>
      <c r="H47" s="134" t="s">
        <v>1511</v>
      </c>
      <c r="I47" s="134" t="s">
        <v>1512</v>
      </c>
      <c r="J47" s="134" t="s">
        <v>1510</v>
      </c>
      <c r="K47" s="134" t="s">
        <v>145</v>
      </c>
      <c r="L47" s="134">
        <v>176</v>
      </c>
      <c r="M47" s="134"/>
      <c r="N47" s="134">
        <v>1</v>
      </c>
      <c r="O47" s="134"/>
      <c r="P47" s="128">
        <v>1</v>
      </c>
      <c r="Q47" s="167">
        <v>34.914880000000004</v>
      </c>
    </row>
    <row r="48" spans="1:17" s="61" customFormat="1" ht="36" customHeight="1" x14ac:dyDescent="0.3">
      <c r="A48" s="134" t="s">
        <v>1496</v>
      </c>
      <c r="B48" s="134" t="str">
        <f>+VLOOKUP(A48,'[1]DISTRITOS A NIVEL NACIONAL'!$A$1:$IV$65536,5,0)</f>
        <v>Av. 17 DE SEPTIEMBRE Y COLÓN</v>
      </c>
      <c r="C48" s="134" t="str">
        <f>+VLOOKUP(A48,'[1]DISTRITOS A NIVEL NACIONAL'!$A$1:$IV$65536,6,0)</f>
        <v>s/n</v>
      </c>
      <c r="D48" s="134" t="str">
        <f>+VLOOKUP(A48,'[1]DISTRITOS A NIVEL NACIONAL'!$A$1:$IV$65536,7,0)</f>
        <v>DIRECTO</v>
      </c>
      <c r="E48" s="134" t="s">
        <v>1376</v>
      </c>
      <c r="F48" s="134" t="s">
        <v>1497</v>
      </c>
      <c r="G48" s="134" t="s">
        <v>18</v>
      </c>
      <c r="H48" s="134" t="s">
        <v>1514</v>
      </c>
      <c r="I48" s="134" t="s">
        <v>1515</v>
      </c>
      <c r="J48" s="134" t="s">
        <v>1513</v>
      </c>
      <c r="K48" s="134" t="s">
        <v>14</v>
      </c>
      <c r="L48" s="134">
        <v>873</v>
      </c>
      <c r="M48" s="134">
        <v>1</v>
      </c>
      <c r="N48" s="134"/>
      <c r="O48" s="134"/>
      <c r="P48" s="128">
        <v>1</v>
      </c>
      <c r="Q48" s="167">
        <v>123.70410000000003</v>
      </c>
    </row>
    <row r="49" spans="1:17" s="61" customFormat="1" ht="36" customHeight="1" x14ac:dyDescent="0.3">
      <c r="A49" s="134" t="s">
        <v>1496</v>
      </c>
      <c r="B49" s="134" t="str">
        <f>+VLOOKUP(A49,'[1]DISTRITOS A NIVEL NACIONAL'!$A$1:$IV$65536,5,0)</f>
        <v>Av. 17 DE SEPTIEMBRE Y COLÓN</v>
      </c>
      <c r="C49" s="134" t="str">
        <f>+VLOOKUP(A49,'[1]DISTRITOS A NIVEL NACIONAL'!$A$1:$IV$65536,6,0)</f>
        <v>s/n</v>
      </c>
      <c r="D49" s="134" t="str">
        <f>+VLOOKUP(A49,'[1]DISTRITOS A NIVEL NACIONAL'!$A$1:$IV$65536,7,0)</f>
        <v>DIRECTO</v>
      </c>
      <c r="E49" s="134" t="s">
        <v>1376</v>
      </c>
      <c r="F49" s="134" t="s">
        <v>1497</v>
      </c>
      <c r="G49" s="134" t="s">
        <v>18</v>
      </c>
      <c r="H49" s="134" t="s">
        <v>1517</v>
      </c>
      <c r="I49" s="134" t="s">
        <v>1518</v>
      </c>
      <c r="J49" s="134" t="s">
        <v>1516</v>
      </c>
      <c r="K49" s="134" t="s">
        <v>14</v>
      </c>
      <c r="L49" s="134">
        <v>897</v>
      </c>
      <c r="M49" s="134">
        <v>1</v>
      </c>
      <c r="N49" s="134"/>
      <c r="O49" s="134"/>
      <c r="P49" s="128">
        <v>1</v>
      </c>
      <c r="Q49" s="167">
        <v>127.1049</v>
      </c>
    </row>
    <row r="50" spans="1:17" s="61" customFormat="1" ht="36" customHeight="1" x14ac:dyDescent="0.3">
      <c r="A50" s="134" t="s">
        <v>1496</v>
      </c>
      <c r="B50" s="134" t="str">
        <f>+VLOOKUP(A50,'[1]DISTRITOS A NIVEL NACIONAL'!$A$1:$IV$65536,5,0)</f>
        <v>Av. 17 DE SEPTIEMBRE Y COLÓN</v>
      </c>
      <c r="C50" s="134" t="str">
        <f>+VLOOKUP(A50,'[1]DISTRITOS A NIVEL NACIONAL'!$A$1:$IV$65536,6,0)</f>
        <v>s/n</v>
      </c>
      <c r="D50" s="134" t="str">
        <f>+VLOOKUP(A50,'[1]DISTRITOS A NIVEL NACIONAL'!$A$1:$IV$65536,7,0)</f>
        <v>DIRECTO</v>
      </c>
      <c r="E50" s="134" t="s">
        <v>1376</v>
      </c>
      <c r="F50" s="134" t="s">
        <v>1497</v>
      </c>
      <c r="G50" s="134" t="s">
        <v>18</v>
      </c>
      <c r="H50" s="134" t="s">
        <v>1520</v>
      </c>
      <c r="I50" s="134" t="s">
        <v>1521</v>
      </c>
      <c r="J50" s="134" t="s">
        <v>1519</v>
      </c>
      <c r="K50" s="134" t="s">
        <v>14</v>
      </c>
      <c r="L50" s="134">
        <v>232</v>
      </c>
      <c r="M50" s="134">
        <v>1</v>
      </c>
      <c r="N50" s="134"/>
      <c r="O50" s="134"/>
      <c r="P50" s="128">
        <v>1</v>
      </c>
      <c r="Q50" s="167">
        <v>32.874400000000001</v>
      </c>
    </row>
    <row r="51" spans="1:17" s="61" customFormat="1" ht="36" customHeight="1" x14ac:dyDescent="0.3">
      <c r="A51" s="134" t="s">
        <v>1496</v>
      </c>
      <c r="B51" s="134" t="str">
        <f>+VLOOKUP(A51,'[1]DISTRITOS A NIVEL NACIONAL'!$A$1:$IV$65536,5,0)</f>
        <v>Av. 17 DE SEPTIEMBRE Y COLÓN</v>
      </c>
      <c r="C51" s="134" t="str">
        <f>+VLOOKUP(A51,'[1]DISTRITOS A NIVEL NACIONAL'!$A$1:$IV$65536,6,0)</f>
        <v>s/n</v>
      </c>
      <c r="D51" s="134" t="str">
        <f>+VLOOKUP(A51,'[1]DISTRITOS A NIVEL NACIONAL'!$A$1:$IV$65536,7,0)</f>
        <v>DIRECTO</v>
      </c>
      <c r="E51" s="134" t="s">
        <v>1376</v>
      </c>
      <c r="F51" s="134" t="s">
        <v>1497</v>
      </c>
      <c r="G51" s="134" t="s">
        <v>18</v>
      </c>
      <c r="H51" s="134" t="s">
        <v>1523</v>
      </c>
      <c r="I51" s="134" t="s">
        <v>1524</v>
      </c>
      <c r="J51" s="134" t="s">
        <v>1522</v>
      </c>
      <c r="K51" s="134" t="s">
        <v>145</v>
      </c>
      <c r="L51" s="134">
        <v>87</v>
      </c>
      <c r="M51" s="134">
        <v>1</v>
      </c>
      <c r="N51" s="134"/>
      <c r="O51" s="134"/>
      <c r="P51" s="128">
        <v>1</v>
      </c>
      <c r="Q51" s="167">
        <v>17.259060000000002</v>
      </c>
    </row>
    <row r="52" spans="1:17" s="61" customFormat="1" ht="36" customHeight="1" x14ac:dyDescent="0.3">
      <c r="A52" s="134" t="s">
        <v>1525</v>
      </c>
      <c r="B52" s="134" t="str">
        <f>+VLOOKUP(A52,'[1]DISTRITOS A NIVEL NACIONAL'!$A$1:$IV$65536,5,0)</f>
        <v>EX ESCUELA HUGO SUAREZ BAQUERIZO DOLORES ALZUA Y 10 DE AGOSTO</v>
      </c>
      <c r="C52" s="134" t="str">
        <f>+VLOOKUP(A52,'[1]DISTRITOS A NIVEL NACIONAL'!$A$1:$IV$65536,6,0)</f>
        <v>(04) 2721069 / 2721054</v>
      </c>
      <c r="D52" s="134" t="str">
        <f>+VLOOKUP(A52,'[1]DISTRITOS A NIVEL NACIONAL'!$A$1:$IV$65536,7,0)</f>
        <v>DIRECTO</v>
      </c>
      <c r="E52" s="134" t="s">
        <v>1376</v>
      </c>
      <c r="F52" s="134" t="s">
        <v>1526</v>
      </c>
      <c r="G52" s="134" t="s">
        <v>18</v>
      </c>
      <c r="H52" s="134" t="s">
        <v>1528</v>
      </c>
      <c r="I52" s="134" t="s">
        <v>1529</v>
      </c>
      <c r="J52" s="134" t="s">
        <v>1527</v>
      </c>
      <c r="K52" s="134" t="s">
        <v>145</v>
      </c>
      <c r="L52" s="134">
        <v>866</v>
      </c>
      <c r="M52" s="134"/>
      <c r="N52" s="134">
        <v>1</v>
      </c>
      <c r="O52" s="134"/>
      <c r="P52" s="128">
        <f>SUM(M52:O52)</f>
        <v>1</v>
      </c>
      <c r="Q52" s="167">
        <v>171.79708000000002</v>
      </c>
    </row>
    <row r="53" spans="1:17" s="61" customFormat="1" ht="36" customHeight="1" x14ac:dyDescent="0.3">
      <c r="A53" s="134" t="s">
        <v>1525</v>
      </c>
      <c r="B53" s="134" t="str">
        <f>+VLOOKUP(A53,'[1]DISTRITOS A NIVEL NACIONAL'!$A$1:$IV$65536,5,0)</f>
        <v>EX ESCUELA HUGO SUAREZ BAQUERIZO DOLORES ALZUA Y 10 DE AGOSTO</v>
      </c>
      <c r="C53" s="134" t="str">
        <f>+VLOOKUP(A53,'[1]DISTRITOS A NIVEL NACIONAL'!$A$1:$IV$65536,6,0)</f>
        <v>(04) 2721069 / 2721054</v>
      </c>
      <c r="D53" s="134" t="str">
        <f>+VLOOKUP(A53,'[1]DISTRITOS A NIVEL NACIONAL'!$A$1:$IV$65536,7,0)</f>
        <v>DIRECTO</v>
      </c>
      <c r="E53" s="134" t="s">
        <v>1376</v>
      </c>
      <c r="F53" s="134" t="s">
        <v>1526</v>
      </c>
      <c r="G53" s="134" t="s">
        <v>18</v>
      </c>
      <c r="H53" s="134" t="s">
        <v>1531</v>
      </c>
      <c r="I53" s="134" t="s">
        <v>1532</v>
      </c>
      <c r="J53" s="134" t="s">
        <v>1530</v>
      </c>
      <c r="K53" s="134" t="s">
        <v>145</v>
      </c>
      <c r="L53" s="134">
        <v>597</v>
      </c>
      <c r="M53" s="134"/>
      <c r="N53" s="134">
        <v>1</v>
      </c>
      <c r="O53" s="134"/>
      <c r="P53" s="128">
        <f t="shared" ref="P53:P66" si="2">SUM(M53:O53)</f>
        <v>1</v>
      </c>
      <c r="Q53" s="167">
        <v>118.43286000000001</v>
      </c>
    </row>
    <row r="54" spans="1:17" s="61" customFormat="1" ht="36" customHeight="1" x14ac:dyDescent="0.3">
      <c r="A54" s="134" t="s">
        <v>1525</v>
      </c>
      <c r="B54" s="134" t="str">
        <f>+VLOOKUP(A54,'[1]DISTRITOS A NIVEL NACIONAL'!$A$1:$IV$65536,5,0)</f>
        <v>EX ESCUELA HUGO SUAREZ BAQUERIZO DOLORES ALZUA Y 10 DE AGOSTO</v>
      </c>
      <c r="C54" s="134" t="str">
        <f>+VLOOKUP(A54,'[1]DISTRITOS A NIVEL NACIONAL'!$A$1:$IV$65536,6,0)</f>
        <v>(04) 2721069 / 2721054</v>
      </c>
      <c r="D54" s="134" t="str">
        <f>+VLOOKUP(A54,'[1]DISTRITOS A NIVEL NACIONAL'!$A$1:$IV$65536,7,0)</f>
        <v>DIRECTO</v>
      </c>
      <c r="E54" s="134" t="s">
        <v>1376</v>
      </c>
      <c r="F54" s="134" t="s">
        <v>1526</v>
      </c>
      <c r="G54" s="134" t="s">
        <v>18</v>
      </c>
      <c r="H54" s="134" t="s">
        <v>1534</v>
      </c>
      <c r="I54" s="134" t="s">
        <v>1535</v>
      </c>
      <c r="J54" s="134" t="s">
        <v>1533</v>
      </c>
      <c r="K54" s="134" t="s">
        <v>145</v>
      </c>
      <c r="L54" s="134">
        <v>324</v>
      </c>
      <c r="M54" s="134">
        <v>1</v>
      </c>
      <c r="N54" s="134"/>
      <c r="O54" s="134"/>
      <c r="P54" s="128">
        <f t="shared" si="2"/>
        <v>1</v>
      </c>
      <c r="Q54" s="167">
        <v>64.275120000000001</v>
      </c>
    </row>
    <row r="55" spans="1:17" s="61" customFormat="1" ht="36" customHeight="1" x14ac:dyDescent="0.3">
      <c r="A55" s="134" t="s">
        <v>1525</v>
      </c>
      <c r="B55" s="134" t="str">
        <f>+VLOOKUP(A55,'[1]DISTRITOS A NIVEL NACIONAL'!$A$1:$IV$65536,5,0)</f>
        <v>EX ESCUELA HUGO SUAREZ BAQUERIZO DOLORES ALZUA Y 10 DE AGOSTO</v>
      </c>
      <c r="C55" s="134" t="str">
        <f>+VLOOKUP(A55,'[1]DISTRITOS A NIVEL NACIONAL'!$A$1:$IV$65536,6,0)</f>
        <v>(04) 2721069 / 2721054</v>
      </c>
      <c r="D55" s="134" t="str">
        <f>+VLOOKUP(A55,'[1]DISTRITOS A NIVEL NACIONAL'!$A$1:$IV$65536,7,0)</f>
        <v>DIRECTO</v>
      </c>
      <c r="E55" s="134" t="s">
        <v>1376</v>
      </c>
      <c r="F55" s="134" t="s">
        <v>1526</v>
      </c>
      <c r="G55" s="134" t="s">
        <v>18</v>
      </c>
      <c r="H55" s="134" t="s">
        <v>1537</v>
      </c>
      <c r="I55" s="134" t="s">
        <v>1538</v>
      </c>
      <c r="J55" s="134" t="s">
        <v>1536</v>
      </c>
      <c r="K55" s="134" t="s">
        <v>14</v>
      </c>
      <c r="L55" s="134">
        <v>172</v>
      </c>
      <c r="M55" s="134">
        <v>1</v>
      </c>
      <c r="N55" s="134"/>
      <c r="O55" s="134"/>
      <c r="P55" s="128">
        <f t="shared" si="2"/>
        <v>1</v>
      </c>
      <c r="Q55" s="167">
        <v>24.372399999999999</v>
      </c>
    </row>
    <row r="56" spans="1:17" s="61" customFormat="1" ht="36" customHeight="1" x14ac:dyDescent="0.3">
      <c r="A56" s="134" t="s">
        <v>1525</v>
      </c>
      <c r="B56" s="134" t="str">
        <f>+VLOOKUP(A56,'[1]DISTRITOS A NIVEL NACIONAL'!$A$1:$IV$65536,5,0)</f>
        <v>EX ESCUELA HUGO SUAREZ BAQUERIZO DOLORES ALZUA Y 10 DE AGOSTO</v>
      </c>
      <c r="C56" s="134" t="str">
        <f>+VLOOKUP(A56,'[1]DISTRITOS A NIVEL NACIONAL'!$A$1:$IV$65536,6,0)</f>
        <v>(04) 2721069 / 2721054</v>
      </c>
      <c r="D56" s="134" t="str">
        <f>+VLOOKUP(A56,'[1]DISTRITOS A NIVEL NACIONAL'!$A$1:$IV$65536,7,0)</f>
        <v>DIRECTO</v>
      </c>
      <c r="E56" s="134" t="s">
        <v>1376</v>
      </c>
      <c r="F56" s="134" t="s">
        <v>1526</v>
      </c>
      <c r="G56" s="134" t="s">
        <v>18</v>
      </c>
      <c r="H56" s="134" t="s">
        <v>1540</v>
      </c>
      <c r="I56" s="134" t="s">
        <v>1541</v>
      </c>
      <c r="J56" s="134" t="s">
        <v>1539</v>
      </c>
      <c r="K56" s="134" t="s">
        <v>145</v>
      </c>
      <c r="L56" s="134">
        <v>1548</v>
      </c>
      <c r="M56" s="134"/>
      <c r="N56" s="134">
        <v>1</v>
      </c>
      <c r="O56" s="134"/>
      <c r="P56" s="128">
        <f t="shared" si="2"/>
        <v>1</v>
      </c>
      <c r="Q56" s="167">
        <v>307.09224</v>
      </c>
    </row>
    <row r="57" spans="1:17" s="61" customFormat="1" ht="36" customHeight="1" x14ac:dyDescent="0.3">
      <c r="A57" s="134" t="s">
        <v>1525</v>
      </c>
      <c r="B57" s="134" t="str">
        <f>+VLOOKUP(A57,'[1]DISTRITOS A NIVEL NACIONAL'!$A$1:$IV$65536,5,0)</f>
        <v>EX ESCUELA HUGO SUAREZ BAQUERIZO DOLORES ALZUA Y 10 DE AGOSTO</v>
      </c>
      <c r="C57" s="134" t="str">
        <f>+VLOOKUP(A57,'[1]DISTRITOS A NIVEL NACIONAL'!$A$1:$IV$65536,6,0)</f>
        <v>(04) 2721069 / 2721054</v>
      </c>
      <c r="D57" s="134" t="str">
        <f>+VLOOKUP(A57,'[1]DISTRITOS A NIVEL NACIONAL'!$A$1:$IV$65536,7,0)</f>
        <v>DIRECTO</v>
      </c>
      <c r="E57" s="134" t="s">
        <v>1376</v>
      </c>
      <c r="F57" s="134" t="s">
        <v>1542</v>
      </c>
      <c r="G57" s="134" t="s">
        <v>18</v>
      </c>
      <c r="H57" s="134" t="s">
        <v>1544</v>
      </c>
      <c r="I57" s="134" t="s">
        <v>1545</v>
      </c>
      <c r="J57" s="134" t="s">
        <v>1543</v>
      </c>
      <c r="K57" s="134" t="s">
        <v>145</v>
      </c>
      <c r="L57" s="134">
        <v>698</v>
      </c>
      <c r="M57" s="134"/>
      <c r="N57" s="134">
        <v>1</v>
      </c>
      <c r="O57" s="134"/>
      <c r="P57" s="128">
        <f t="shared" si="2"/>
        <v>1</v>
      </c>
      <c r="Q57" s="167">
        <v>138.46923999999999</v>
      </c>
    </row>
    <row r="58" spans="1:17" s="61" customFormat="1" ht="36" customHeight="1" x14ac:dyDescent="0.3">
      <c r="A58" s="134" t="s">
        <v>1525</v>
      </c>
      <c r="B58" s="134" t="str">
        <f>+VLOOKUP(A58,'[1]DISTRITOS A NIVEL NACIONAL'!$A$1:$IV$65536,5,0)</f>
        <v>EX ESCUELA HUGO SUAREZ BAQUERIZO DOLORES ALZUA Y 10 DE AGOSTO</v>
      </c>
      <c r="C58" s="134" t="str">
        <f>+VLOOKUP(A58,'[1]DISTRITOS A NIVEL NACIONAL'!$A$1:$IV$65536,6,0)</f>
        <v>(04) 2721069 / 2721054</v>
      </c>
      <c r="D58" s="134" t="str">
        <f>+VLOOKUP(A58,'[1]DISTRITOS A NIVEL NACIONAL'!$A$1:$IV$65536,7,0)</f>
        <v>DIRECTO</v>
      </c>
      <c r="E58" s="134" t="s">
        <v>1376</v>
      </c>
      <c r="F58" s="134" t="s">
        <v>1526</v>
      </c>
      <c r="G58" s="134" t="s">
        <v>18</v>
      </c>
      <c r="H58" s="134" t="s">
        <v>1547</v>
      </c>
      <c r="I58" s="134" t="s">
        <v>1548</v>
      </c>
      <c r="J58" s="134" t="s">
        <v>1546</v>
      </c>
      <c r="K58" s="134" t="s">
        <v>145</v>
      </c>
      <c r="L58" s="134">
        <v>933</v>
      </c>
      <c r="M58" s="134"/>
      <c r="N58" s="134">
        <v>1</v>
      </c>
      <c r="O58" s="134"/>
      <c r="P58" s="128">
        <f t="shared" si="2"/>
        <v>1</v>
      </c>
      <c r="Q58" s="167">
        <v>185.08854000000002</v>
      </c>
    </row>
    <row r="59" spans="1:17" s="61" customFormat="1" ht="36" customHeight="1" x14ac:dyDescent="0.3">
      <c r="A59" s="134" t="s">
        <v>1525</v>
      </c>
      <c r="B59" s="134" t="str">
        <f>+VLOOKUP(A59,'[1]DISTRITOS A NIVEL NACIONAL'!$A$1:$IV$65536,5,0)</f>
        <v>EX ESCUELA HUGO SUAREZ BAQUERIZO DOLORES ALZUA Y 10 DE AGOSTO</v>
      </c>
      <c r="C59" s="134" t="str">
        <f>+VLOOKUP(A59,'[1]DISTRITOS A NIVEL NACIONAL'!$A$1:$IV$65536,6,0)</f>
        <v>(04) 2721069 / 2721054</v>
      </c>
      <c r="D59" s="134" t="str">
        <f>+VLOOKUP(A59,'[1]DISTRITOS A NIVEL NACIONAL'!$A$1:$IV$65536,7,0)</f>
        <v>DIRECTO</v>
      </c>
      <c r="E59" s="134" t="s">
        <v>1376</v>
      </c>
      <c r="F59" s="134" t="s">
        <v>1526</v>
      </c>
      <c r="G59" s="134" t="s">
        <v>18</v>
      </c>
      <c r="H59" s="134" t="s">
        <v>1550</v>
      </c>
      <c r="I59" s="134" t="s">
        <v>1551</v>
      </c>
      <c r="J59" s="134" t="s">
        <v>1549</v>
      </c>
      <c r="K59" s="134" t="s">
        <v>14</v>
      </c>
      <c r="L59" s="134">
        <v>994</v>
      </c>
      <c r="M59" s="134"/>
      <c r="N59" s="134">
        <v>1</v>
      </c>
      <c r="O59" s="134"/>
      <c r="P59" s="128">
        <f t="shared" si="2"/>
        <v>1</v>
      </c>
      <c r="Q59" s="167">
        <v>140.84980000000002</v>
      </c>
    </row>
    <row r="60" spans="1:17" s="61" customFormat="1" ht="36" customHeight="1" x14ac:dyDescent="0.3">
      <c r="A60" s="134" t="s">
        <v>1525</v>
      </c>
      <c r="B60" s="134" t="str">
        <f>+VLOOKUP(A60,'[1]DISTRITOS A NIVEL NACIONAL'!$A$1:$IV$65536,5,0)</f>
        <v>EX ESCUELA HUGO SUAREZ BAQUERIZO DOLORES ALZUA Y 10 DE AGOSTO</v>
      </c>
      <c r="C60" s="134" t="str">
        <f>+VLOOKUP(A60,'[1]DISTRITOS A NIVEL NACIONAL'!$A$1:$IV$65536,6,0)</f>
        <v>(04) 2721069 / 2721054</v>
      </c>
      <c r="D60" s="134" t="str">
        <f>+VLOOKUP(A60,'[1]DISTRITOS A NIVEL NACIONAL'!$A$1:$IV$65536,7,0)</f>
        <v>DIRECTO</v>
      </c>
      <c r="E60" s="134" t="s">
        <v>1376</v>
      </c>
      <c r="F60" s="134" t="s">
        <v>1526</v>
      </c>
      <c r="G60" s="134" t="s">
        <v>18</v>
      </c>
      <c r="H60" s="134" t="s">
        <v>1553</v>
      </c>
      <c r="I60" s="134" t="s">
        <v>1554</v>
      </c>
      <c r="J60" s="134" t="s">
        <v>1552</v>
      </c>
      <c r="K60" s="134" t="s">
        <v>14</v>
      </c>
      <c r="L60" s="134">
        <v>895</v>
      </c>
      <c r="M60" s="134"/>
      <c r="N60" s="134">
        <v>1</v>
      </c>
      <c r="O60" s="134"/>
      <c r="P60" s="128">
        <f t="shared" si="2"/>
        <v>1</v>
      </c>
      <c r="Q60" s="167">
        <v>126.8215</v>
      </c>
    </row>
    <row r="61" spans="1:17" s="61" customFormat="1" ht="36" customHeight="1" x14ac:dyDescent="0.3">
      <c r="A61" s="134" t="s">
        <v>1555</v>
      </c>
      <c r="B61" s="134" t="str">
        <f>+VLOOKUP(A61,'[1]DISTRITOS A NIVEL NACIONAL'!$A$1:$IV$65536,5,0)</f>
        <v>COLEGIO JUAN BAUTISTA AGUIRRE, AV LAS MARAVILLAS N°101, Mza. 220</v>
      </c>
      <c r="C61" s="134" t="str">
        <f>+VLOOKUP(A61,'[1]DISTRITOS A NIVEL NACIONAL'!$A$1:$IV$65536,6,0)</f>
        <v>(04) 2798888 / 2733393</v>
      </c>
      <c r="D61" s="134" t="str">
        <f>+VLOOKUP(A61,'[1]DISTRITOS A NIVEL NACIONAL'!$A$1:$IV$65536,7,0)</f>
        <v>115-117</v>
      </c>
      <c r="E61" s="134" t="s">
        <v>1376</v>
      </c>
      <c r="F61" s="134" t="s">
        <v>1556</v>
      </c>
      <c r="G61" s="134" t="s">
        <v>18</v>
      </c>
      <c r="H61" s="166"/>
      <c r="I61" s="134" t="s">
        <v>1558</v>
      </c>
      <c r="J61" s="134" t="s">
        <v>1557</v>
      </c>
      <c r="K61" s="134" t="s">
        <v>14</v>
      </c>
      <c r="L61" s="134">
        <v>1567</v>
      </c>
      <c r="M61" s="134"/>
      <c r="N61" s="134"/>
      <c r="O61" s="134">
        <v>1</v>
      </c>
      <c r="P61" s="128">
        <v>1</v>
      </c>
      <c r="Q61" s="167">
        <v>222.04390000000004</v>
      </c>
    </row>
    <row r="62" spans="1:17" s="61" customFormat="1" ht="36" customHeight="1" x14ac:dyDescent="0.3">
      <c r="A62" s="134" t="s">
        <v>1559</v>
      </c>
      <c r="B62" s="134" t="str">
        <f>+VLOOKUP(A62,'[1]DISTRITOS A NIVEL NACIONAL'!$A$1:$IV$65536,5,0)</f>
        <v>COLEGIO 21 DE JULIO, CALLE  ABDON CALDERON Y MARCELINO MARIDUEÑA</v>
      </c>
      <c r="C62" s="134" t="str">
        <f>+VLOOKUP(A62,'[1]DISTRITOS A NIVEL NACIONAL'!$A$1:$IV$65536,6,0)</f>
        <v>(04) 2020113 / 2020318</v>
      </c>
      <c r="D62" s="134" t="str">
        <f>+VLOOKUP(A62,'[1]DISTRITOS A NIVEL NACIONAL'!$A$1:$IV$65536,7,0)</f>
        <v>DIRECTO</v>
      </c>
      <c r="E62" s="134" t="s">
        <v>1376</v>
      </c>
      <c r="F62" s="134" t="s">
        <v>1560</v>
      </c>
      <c r="G62" s="134" t="s">
        <v>18</v>
      </c>
      <c r="H62" s="134" t="s">
        <v>1562</v>
      </c>
      <c r="I62" s="134" t="s">
        <v>1563</v>
      </c>
      <c r="J62" s="134" t="s">
        <v>1561</v>
      </c>
      <c r="K62" s="134" t="s">
        <v>14</v>
      </c>
      <c r="L62" s="134">
        <v>170</v>
      </c>
      <c r="M62" s="134">
        <v>1</v>
      </c>
      <c r="N62" s="134"/>
      <c r="O62" s="134"/>
      <c r="P62" s="128">
        <f t="shared" si="2"/>
        <v>1</v>
      </c>
      <c r="Q62" s="167">
        <v>24.088999999999999</v>
      </c>
    </row>
    <row r="63" spans="1:17" s="61" customFormat="1" ht="36" customHeight="1" x14ac:dyDescent="0.3">
      <c r="A63" s="134" t="s">
        <v>1559</v>
      </c>
      <c r="B63" s="134" t="str">
        <f>+VLOOKUP(A63,'[1]DISTRITOS A NIVEL NACIONAL'!$A$1:$IV$65536,5,0)</f>
        <v>COLEGIO 21 DE JULIO, CALLE  ABDON CALDERON Y MARCELINO MARIDUEÑA</v>
      </c>
      <c r="C63" s="134" t="str">
        <f>+VLOOKUP(A63,'[1]DISTRITOS A NIVEL NACIONAL'!$A$1:$IV$65536,6,0)</f>
        <v>(04) 2020113 / 2020318</v>
      </c>
      <c r="D63" s="134" t="str">
        <f>+VLOOKUP(A63,'[1]DISTRITOS A NIVEL NACIONAL'!$A$1:$IV$65536,7,0)</f>
        <v>DIRECTO</v>
      </c>
      <c r="E63" s="134" t="s">
        <v>1376</v>
      </c>
      <c r="F63" s="134" t="s">
        <v>1560</v>
      </c>
      <c r="G63" s="134" t="s">
        <v>18</v>
      </c>
      <c r="H63" s="134" t="s">
        <v>1565</v>
      </c>
      <c r="I63" s="134" t="s">
        <v>1566</v>
      </c>
      <c r="J63" s="134" t="s">
        <v>1564</v>
      </c>
      <c r="K63" s="134" t="s">
        <v>14</v>
      </c>
      <c r="L63" s="134">
        <v>173</v>
      </c>
      <c r="M63" s="134">
        <v>1</v>
      </c>
      <c r="N63" s="134"/>
      <c r="O63" s="134"/>
      <c r="P63" s="128">
        <f t="shared" si="2"/>
        <v>1</v>
      </c>
      <c r="Q63" s="167">
        <v>24.514100000000003</v>
      </c>
    </row>
    <row r="64" spans="1:17" s="61" customFormat="1" ht="36" customHeight="1" x14ac:dyDescent="0.3">
      <c r="A64" s="134" t="s">
        <v>1559</v>
      </c>
      <c r="B64" s="134" t="str">
        <f>+VLOOKUP(A64,'[1]DISTRITOS A NIVEL NACIONAL'!$A$1:$IV$65536,5,0)</f>
        <v>COLEGIO 21 DE JULIO, CALLE  ABDON CALDERON Y MARCELINO MARIDUEÑA</v>
      </c>
      <c r="C64" s="134" t="str">
        <f>+VLOOKUP(A64,'[1]DISTRITOS A NIVEL NACIONAL'!$A$1:$IV$65536,6,0)</f>
        <v>(04) 2020113 / 2020318</v>
      </c>
      <c r="D64" s="134" t="str">
        <f>+VLOOKUP(A64,'[1]DISTRITOS A NIVEL NACIONAL'!$A$1:$IV$65536,7,0)</f>
        <v>DIRECTO</v>
      </c>
      <c r="E64" s="134" t="s">
        <v>1376</v>
      </c>
      <c r="F64" s="134" t="s">
        <v>1560</v>
      </c>
      <c r="G64" s="134" t="s">
        <v>18</v>
      </c>
      <c r="H64" s="134" t="s">
        <v>1568</v>
      </c>
      <c r="I64" s="134" t="s">
        <v>1569</v>
      </c>
      <c r="J64" s="134" t="s">
        <v>1567</v>
      </c>
      <c r="K64" s="134" t="s">
        <v>14</v>
      </c>
      <c r="L64" s="134">
        <v>896</v>
      </c>
      <c r="M64" s="134">
        <v>1</v>
      </c>
      <c r="N64" s="134"/>
      <c r="O64" s="134"/>
      <c r="P64" s="128">
        <f t="shared" si="2"/>
        <v>1</v>
      </c>
      <c r="Q64" s="167">
        <v>126.96320000000001</v>
      </c>
    </row>
    <row r="65" spans="1:17" s="61" customFormat="1" ht="36" customHeight="1" x14ac:dyDescent="0.3">
      <c r="A65" s="134" t="s">
        <v>1559</v>
      </c>
      <c r="B65" s="134" t="str">
        <f>+VLOOKUP(A65,'[1]DISTRITOS A NIVEL NACIONAL'!$A$1:$IV$65536,5,0)</f>
        <v>COLEGIO 21 DE JULIO, CALLE  ABDON CALDERON Y MARCELINO MARIDUEÑA</v>
      </c>
      <c r="C65" s="134" t="str">
        <f>+VLOOKUP(A65,'[1]DISTRITOS A NIVEL NACIONAL'!$A$1:$IV$65536,6,0)</f>
        <v>(04) 2020113 / 2020318</v>
      </c>
      <c r="D65" s="134" t="str">
        <f>+VLOOKUP(A65,'[1]DISTRITOS A NIVEL NACIONAL'!$A$1:$IV$65536,7,0)</f>
        <v>DIRECTO</v>
      </c>
      <c r="E65" s="134" t="s">
        <v>1376</v>
      </c>
      <c r="F65" s="134" t="s">
        <v>1560</v>
      </c>
      <c r="G65" s="134" t="s">
        <v>18</v>
      </c>
      <c r="H65" s="134" t="s">
        <v>1571</v>
      </c>
      <c r="I65" s="134" t="s">
        <v>1572</v>
      </c>
      <c r="J65" s="134" t="s">
        <v>1570</v>
      </c>
      <c r="K65" s="134" t="s">
        <v>14</v>
      </c>
      <c r="L65" s="134">
        <v>437</v>
      </c>
      <c r="M65" s="134">
        <v>1</v>
      </c>
      <c r="N65" s="134"/>
      <c r="O65" s="134"/>
      <c r="P65" s="128">
        <f t="shared" si="2"/>
        <v>1</v>
      </c>
      <c r="Q65" s="167">
        <v>61.922900000000006</v>
      </c>
    </row>
    <row r="66" spans="1:17" s="61" customFormat="1" ht="36" customHeight="1" x14ac:dyDescent="0.3">
      <c r="A66" s="134" t="s">
        <v>1559</v>
      </c>
      <c r="B66" s="134" t="str">
        <f>+VLOOKUP(A66,'[1]DISTRITOS A NIVEL NACIONAL'!$A$1:$IV$65536,5,0)</f>
        <v>COLEGIO 21 DE JULIO, CALLE  ABDON CALDERON Y MARCELINO MARIDUEÑA</v>
      </c>
      <c r="C66" s="134" t="str">
        <f>+VLOOKUP(A66,'[1]DISTRITOS A NIVEL NACIONAL'!$A$1:$IV$65536,6,0)</f>
        <v>(04) 2020113 / 2020318</v>
      </c>
      <c r="D66" s="134" t="str">
        <f>+VLOOKUP(A66,'[1]DISTRITOS A NIVEL NACIONAL'!$A$1:$IV$65536,7,0)</f>
        <v>DIRECTO</v>
      </c>
      <c r="E66" s="134" t="s">
        <v>1376</v>
      </c>
      <c r="F66" s="134" t="s">
        <v>1560</v>
      </c>
      <c r="G66" s="134" t="s">
        <v>18</v>
      </c>
      <c r="H66" s="134" t="s">
        <v>1574</v>
      </c>
      <c r="I66" s="134" t="s">
        <v>1575</v>
      </c>
      <c r="J66" s="134" t="s">
        <v>1573</v>
      </c>
      <c r="K66" s="134" t="s">
        <v>14</v>
      </c>
      <c r="L66" s="134">
        <v>218</v>
      </c>
      <c r="M66" s="134">
        <v>1</v>
      </c>
      <c r="N66" s="134"/>
      <c r="O66" s="134"/>
      <c r="P66" s="128">
        <f t="shared" si="2"/>
        <v>1</v>
      </c>
      <c r="Q66" s="167">
        <v>30.890600000000003</v>
      </c>
    </row>
    <row r="67" spans="1:17" s="61" customFormat="1" ht="36" customHeight="1" x14ac:dyDescent="0.3">
      <c r="A67" s="128" t="s">
        <v>1576</v>
      </c>
      <c r="B67" s="134" t="str">
        <f>+VLOOKUP(A67,'[1]DISTRITOS A NIVEL NACIONAL'!$A$1:$IV$65536,5,0)</f>
        <v>GENERAL BARAHONA Y MEJIA</v>
      </c>
      <c r="C67" s="134" t="str">
        <f>+VLOOKUP(A67,'[1]DISTRITOS A NIVEL NACIONAL'!$A$1:$IV$65536,6,0)</f>
        <v>(05) 2733631 / 2730820 / 2736692</v>
      </c>
      <c r="D67" s="134" t="str">
        <f>+VLOOKUP(A67,'[1]DISTRITOS A NIVEL NACIONAL'!$A$1:$IV$65536,7,0)</f>
        <v>DIRECTO</v>
      </c>
      <c r="E67" s="128" t="s">
        <v>1577</v>
      </c>
      <c r="F67" s="128" t="s">
        <v>1578</v>
      </c>
      <c r="G67" s="128" t="s">
        <v>18</v>
      </c>
      <c r="H67" s="128" t="s">
        <v>1580</v>
      </c>
      <c r="I67" s="128" t="s">
        <v>1581</v>
      </c>
      <c r="J67" s="128" t="s">
        <v>1579</v>
      </c>
      <c r="K67" s="128" t="s">
        <v>145</v>
      </c>
      <c r="L67" s="128">
        <v>334</v>
      </c>
      <c r="M67" s="128">
        <v>1</v>
      </c>
      <c r="N67" s="130"/>
      <c r="O67" s="130"/>
      <c r="P67" s="128">
        <f>SUM(M67:O67)</f>
        <v>1</v>
      </c>
      <c r="Q67" s="167">
        <v>47.327799999999996</v>
      </c>
    </row>
    <row r="68" spans="1:17" s="61" customFormat="1" ht="36" customHeight="1" x14ac:dyDescent="0.3">
      <c r="A68" s="128" t="s">
        <v>1576</v>
      </c>
      <c r="B68" s="134" t="str">
        <f>+VLOOKUP(A68,'[1]DISTRITOS A NIVEL NACIONAL'!$A$1:$IV$65536,5,0)</f>
        <v>GENERAL BARAHONA Y MEJIA</v>
      </c>
      <c r="C68" s="134" t="str">
        <f>+VLOOKUP(A68,'[1]DISTRITOS A NIVEL NACIONAL'!$A$1:$IV$65536,6,0)</f>
        <v>(05) 2733631 / 2730820 / 2736692</v>
      </c>
      <c r="D68" s="134" t="str">
        <f>+VLOOKUP(A68,'[1]DISTRITOS A NIVEL NACIONAL'!$A$1:$IV$65536,7,0)</f>
        <v>DIRECTO</v>
      </c>
      <c r="E68" s="128" t="s">
        <v>1577</v>
      </c>
      <c r="F68" s="128" t="s">
        <v>1578</v>
      </c>
      <c r="G68" s="133" t="s">
        <v>18</v>
      </c>
      <c r="H68" s="133" t="s">
        <v>1583</v>
      </c>
      <c r="I68" s="133" t="s">
        <v>1584</v>
      </c>
      <c r="J68" s="128" t="s">
        <v>1582</v>
      </c>
      <c r="K68" s="133" t="s">
        <v>14</v>
      </c>
      <c r="L68" s="133">
        <v>171</v>
      </c>
      <c r="M68" s="133">
        <v>1</v>
      </c>
      <c r="N68" s="129"/>
      <c r="O68" s="129"/>
      <c r="P68" s="128">
        <f t="shared" ref="P68:P73" si="3">SUM(M68:O68)</f>
        <v>1</v>
      </c>
      <c r="Q68" s="167">
        <v>24.230700000000002</v>
      </c>
    </row>
    <row r="69" spans="1:17" s="61" customFormat="1" ht="36" customHeight="1" x14ac:dyDescent="0.3">
      <c r="A69" s="128" t="s">
        <v>1576</v>
      </c>
      <c r="B69" s="134" t="str">
        <f>+VLOOKUP(A69,'[1]DISTRITOS A NIVEL NACIONAL'!$A$1:$IV$65536,5,0)</f>
        <v>GENERAL BARAHONA Y MEJIA</v>
      </c>
      <c r="C69" s="134" t="str">
        <f>+VLOOKUP(A69,'[1]DISTRITOS A NIVEL NACIONAL'!$A$1:$IV$65536,6,0)</f>
        <v>(05) 2733631 / 2730820 / 2736692</v>
      </c>
      <c r="D69" s="134" t="str">
        <f>+VLOOKUP(A69,'[1]DISTRITOS A NIVEL NACIONAL'!$A$1:$IV$65536,7,0)</f>
        <v>DIRECTO</v>
      </c>
      <c r="E69" s="128" t="s">
        <v>1577</v>
      </c>
      <c r="F69" s="128" t="s">
        <v>1578</v>
      </c>
      <c r="G69" s="133" t="s">
        <v>18</v>
      </c>
      <c r="H69" s="129" t="s">
        <v>1586</v>
      </c>
      <c r="I69" s="129" t="s">
        <v>1587</v>
      </c>
      <c r="J69" s="129" t="s">
        <v>1585</v>
      </c>
      <c r="K69" s="129" t="s">
        <v>14</v>
      </c>
      <c r="L69" s="129">
        <v>393</v>
      </c>
      <c r="M69" s="129"/>
      <c r="N69" s="129">
        <v>1</v>
      </c>
      <c r="O69" s="129"/>
      <c r="P69" s="128">
        <f t="shared" si="3"/>
        <v>1</v>
      </c>
      <c r="Q69" s="167">
        <v>55.688100000000013</v>
      </c>
    </row>
    <row r="70" spans="1:17" s="61" customFormat="1" ht="36" customHeight="1" x14ac:dyDescent="0.3">
      <c r="A70" s="128" t="s">
        <v>1576</v>
      </c>
      <c r="B70" s="134" t="str">
        <f>+VLOOKUP(A70,'[1]DISTRITOS A NIVEL NACIONAL'!$A$1:$IV$65536,5,0)</f>
        <v>GENERAL BARAHONA Y MEJIA</v>
      </c>
      <c r="C70" s="134" t="str">
        <f>+VLOOKUP(A70,'[1]DISTRITOS A NIVEL NACIONAL'!$A$1:$IV$65536,6,0)</f>
        <v>(05) 2733631 / 2730820 / 2736692</v>
      </c>
      <c r="D70" s="134" t="str">
        <f>+VLOOKUP(A70,'[1]DISTRITOS A NIVEL NACIONAL'!$A$1:$IV$65536,7,0)</f>
        <v>DIRECTO</v>
      </c>
      <c r="E70" s="128" t="s">
        <v>1577</v>
      </c>
      <c r="F70" s="128" t="s">
        <v>1578</v>
      </c>
      <c r="G70" s="133" t="s">
        <v>18</v>
      </c>
      <c r="H70" s="129" t="s">
        <v>1589</v>
      </c>
      <c r="I70" s="129" t="s">
        <v>1590</v>
      </c>
      <c r="J70" s="129" t="s">
        <v>1588</v>
      </c>
      <c r="K70" s="129" t="s">
        <v>14</v>
      </c>
      <c r="L70" s="129">
        <v>266</v>
      </c>
      <c r="M70" s="129"/>
      <c r="N70" s="129">
        <v>1</v>
      </c>
      <c r="O70" s="129"/>
      <c r="P70" s="128">
        <f t="shared" si="3"/>
        <v>1</v>
      </c>
      <c r="Q70" s="167">
        <v>37.692200000000007</v>
      </c>
    </row>
    <row r="71" spans="1:17" s="61" customFormat="1" ht="36" customHeight="1" x14ac:dyDescent="0.3">
      <c r="A71" s="128" t="s">
        <v>1576</v>
      </c>
      <c r="B71" s="134" t="str">
        <f>+VLOOKUP(A71,'[1]DISTRITOS A NIVEL NACIONAL'!$A$1:$IV$65536,5,0)</f>
        <v>GENERAL BARAHONA Y MEJIA</v>
      </c>
      <c r="C71" s="134" t="str">
        <f>+VLOOKUP(A71,'[1]DISTRITOS A NIVEL NACIONAL'!$A$1:$IV$65536,6,0)</f>
        <v>(05) 2733631 / 2730820 / 2736692</v>
      </c>
      <c r="D71" s="134" t="str">
        <f>+VLOOKUP(A71,'[1]DISTRITOS A NIVEL NACIONAL'!$A$1:$IV$65536,7,0)</f>
        <v>DIRECTO</v>
      </c>
      <c r="E71" s="128" t="s">
        <v>1577</v>
      </c>
      <c r="F71" s="128" t="s">
        <v>1578</v>
      </c>
      <c r="G71" s="133" t="s">
        <v>18</v>
      </c>
      <c r="H71" s="129" t="s">
        <v>1592</v>
      </c>
      <c r="I71" s="129" t="s">
        <v>1593</v>
      </c>
      <c r="J71" s="129" t="s">
        <v>1591</v>
      </c>
      <c r="K71" s="129" t="s">
        <v>14</v>
      </c>
      <c r="L71" s="129">
        <v>226</v>
      </c>
      <c r="M71" s="129">
        <v>1</v>
      </c>
      <c r="N71" s="129"/>
      <c r="O71" s="129"/>
      <c r="P71" s="128">
        <f t="shared" si="3"/>
        <v>1</v>
      </c>
      <c r="Q71" s="167">
        <v>32.0242</v>
      </c>
    </row>
    <row r="72" spans="1:17" s="61" customFormat="1" ht="36" customHeight="1" x14ac:dyDescent="0.3">
      <c r="A72" s="128" t="s">
        <v>1576</v>
      </c>
      <c r="B72" s="134" t="str">
        <f>+VLOOKUP(A72,'[1]DISTRITOS A NIVEL NACIONAL'!$A$1:$IV$65536,5,0)</f>
        <v>GENERAL BARAHONA Y MEJIA</v>
      </c>
      <c r="C72" s="134" t="str">
        <f>+VLOOKUP(A72,'[1]DISTRITOS A NIVEL NACIONAL'!$A$1:$IV$65536,6,0)</f>
        <v>(05) 2733631 / 2730820 / 2736692</v>
      </c>
      <c r="D72" s="134" t="str">
        <f>+VLOOKUP(A72,'[1]DISTRITOS A NIVEL NACIONAL'!$A$1:$IV$65536,7,0)</f>
        <v>DIRECTO</v>
      </c>
      <c r="E72" s="128" t="s">
        <v>1577</v>
      </c>
      <c r="F72" s="128" t="s">
        <v>1578</v>
      </c>
      <c r="G72" s="129" t="s">
        <v>18</v>
      </c>
      <c r="H72" s="129" t="s">
        <v>1595</v>
      </c>
      <c r="I72" s="129" t="s">
        <v>1596</v>
      </c>
      <c r="J72" s="129" t="s">
        <v>1594</v>
      </c>
      <c r="K72" s="129" t="s">
        <v>14</v>
      </c>
      <c r="L72" s="129">
        <v>344</v>
      </c>
      <c r="M72" s="129">
        <v>1</v>
      </c>
      <c r="N72" s="129"/>
      <c r="O72" s="129"/>
      <c r="P72" s="128">
        <f t="shared" si="3"/>
        <v>1</v>
      </c>
      <c r="Q72" s="167">
        <v>48.744799999999998</v>
      </c>
    </row>
    <row r="73" spans="1:17" s="61" customFormat="1" ht="36" customHeight="1" x14ac:dyDescent="0.3">
      <c r="A73" s="128" t="s">
        <v>1576</v>
      </c>
      <c r="B73" s="134" t="str">
        <f>+VLOOKUP(A73,'[1]DISTRITOS A NIVEL NACIONAL'!$A$1:$IV$65536,5,0)</f>
        <v>GENERAL BARAHONA Y MEJIA</v>
      </c>
      <c r="C73" s="134" t="str">
        <f>+VLOOKUP(A73,'[1]DISTRITOS A NIVEL NACIONAL'!$A$1:$IV$65536,6,0)</f>
        <v>(05) 2733631 / 2730820 / 2736692</v>
      </c>
      <c r="D73" s="134" t="str">
        <f>+VLOOKUP(A73,'[1]DISTRITOS A NIVEL NACIONAL'!$A$1:$IV$65536,7,0)</f>
        <v>DIRECTO</v>
      </c>
      <c r="E73" s="128" t="s">
        <v>1577</v>
      </c>
      <c r="F73" s="128" t="s">
        <v>1578</v>
      </c>
      <c r="G73" s="129" t="s">
        <v>18</v>
      </c>
      <c r="H73" s="129" t="s">
        <v>1598</v>
      </c>
      <c r="I73" s="129" t="s">
        <v>1599</v>
      </c>
      <c r="J73" s="129" t="s">
        <v>1597</v>
      </c>
      <c r="K73" s="129" t="s">
        <v>14</v>
      </c>
      <c r="L73" s="129">
        <v>463</v>
      </c>
      <c r="M73" s="129">
        <v>1</v>
      </c>
      <c r="N73" s="129"/>
      <c r="O73" s="129"/>
      <c r="P73" s="128">
        <f t="shared" si="3"/>
        <v>1</v>
      </c>
      <c r="Q73" s="167">
        <v>65.607100000000003</v>
      </c>
    </row>
    <row r="74" spans="1:17" s="61" customFormat="1" ht="36" customHeight="1" x14ac:dyDescent="0.3">
      <c r="A74" s="134" t="s">
        <v>1600</v>
      </c>
      <c r="B74" s="134" t="str">
        <f>+VLOOKUP(A74,'[1]DISTRITOS A NIVEL NACIONAL'!$A$1:$IV$65536,5,0)</f>
        <v>AV. JUSTINO LANDIVAR Y GILBERTO VACA</v>
      </c>
      <c r="C74" s="134" t="str">
        <f>+VLOOKUP(A74,'[1]DISTRITOS A NIVEL NACIONAL'!$A$1:$IV$65536,6,0)</f>
        <v>(05) 2942011</v>
      </c>
      <c r="D74" s="134" t="str">
        <f>+VLOOKUP(A74,'[1]DISTRITOS A NIVEL NACIONAL'!$A$1:$IV$65536,7,0)</f>
        <v>DIRECTO</v>
      </c>
      <c r="E74" s="134" t="s">
        <v>1577</v>
      </c>
      <c r="F74" s="134" t="s">
        <v>1601</v>
      </c>
      <c r="G74" s="134" t="s">
        <v>18</v>
      </c>
      <c r="H74" s="134" t="s">
        <v>1603</v>
      </c>
      <c r="I74" s="134" t="s">
        <v>1604</v>
      </c>
      <c r="J74" s="134" t="s">
        <v>1602</v>
      </c>
      <c r="K74" s="134" t="s">
        <v>145</v>
      </c>
      <c r="L74" s="134">
        <v>547</v>
      </c>
      <c r="M74" s="134">
        <v>1</v>
      </c>
      <c r="N74" s="134"/>
      <c r="O74" s="134"/>
      <c r="P74" s="128">
        <v>1</v>
      </c>
      <c r="Q74" s="167">
        <v>108.51386000000001</v>
      </c>
    </row>
    <row r="75" spans="1:17" s="61" customFormat="1" ht="36" customHeight="1" x14ac:dyDescent="0.3">
      <c r="A75" s="134" t="s">
        <v>1600</v>
      </c>
      <c r="B75" s="134" t="str">
        <f>+VLOOKUP(A75,'[1]DISTRITOS A NIVEL NACIONAL'!$A$1:$IV$65536,5,0)</f>
        <v>AV. JUSTINO LANDIVAR Y GILBERTO VACA</v>
      </c>
      <c r="C75" s="134" t="str">
        <f>+VLOOKUP(A75,'[1]DISTRITOS A NIVEL NACIONAL'!$A$1:$IV$65536,6,0)</f>
        <v>(05) 2942011</v>
      </c>
      <c r="D75" s="134" t="str">
        <f>+VLOOKUP(A75,'[1]DISTRITOS A NIVEL NACIONAL'!$A$1:$IV$65536,7,0)</f>
        <v>DIRECTO</v>
      </c>
      <c r="E75" s="134" t="s">
        <v>1577</v>
      </c>
      <c r="F75" s="134" t="s">
        <v>1605</v>
      </c>
      <c r="G75" s="134" t="s">
        <v>18</v>
      </c>
      <c r="H75" s="134" t="s">
        <v>1607</v>
      </c>
      <c r="I75" s="134" t="s">
        <v>1608</v>
      </c>
      <c r="J75" s="134" t="s">
        <v>1606</v>
      </c>
      <c r="K75" s="134" t="s">
        <v>14</v>
      </c>
      <c r="L75" s="134">
        <v>485</v>
      </c>
      <c r="M75" s="134"/>
      <c r="N75" s="134">
        <v>1</v>
      </c>
      <c r="O75" s="134"/>
      <c r="P75" s="128">
        <f>SUM(M75:O75)</f>
        <v>1</v>
      </c>
      <c r="Q75" s="167">
        <v>68.724500000000006</v>
      </c>
    </row>
    <row r="76" spans="1:17" s="61" customFormat="1" ht="36" customHeight="1" x14ac:dyDescent="0.3">
      <c r="A76" s="134" t="s">
        <v>1600</v>
      </c>
      <c r="B76" s="134" t="str">
        <f>+VLOOKUP(A76,'[1]DISTRITOS A NIVEL NACIONAL'!$A$1:$IV$65536,5,0)</f>
        <v>AV. JUSTINO LANDIVAR Y GILBERTO VACA</v>
      </c>
      <c r="C76" s="134" t="str">
        <f>+VLOOKUP(A76,'[1]DISTRITOS A NIVEL NACIONAL'!$A$1:$IV$65536,6,0)</f>
        <v>(05) 2942011</v>
      </c>
      <c r="D76" s="134" t="str">
        <f>+VLOOKUP(A76,'[1]DISTRITOS A NIVEL NACIONAL'!$A$1:$IV$65536,7,0)</f>
        <v>DIRECTO</v>
      </c>
      <c r="E76" s="134" t="s">
        <v>1577</v>
      </c>
      <c r="F76" s="134" t="s">
        <v>1605</v>
      </c>
      <c r="G76" s="134" t="s">
        <v>18</v>
      </c>
      <c r="H76" s="134" t="s">
        <v>1610</v>
      </c>
      <c r="I76" s="134" t="s">
        <v>1611</v>
      </c>
      <c r="J76" s="134" t="s">
        <v>1609</v>
      </c>
      <c r="K76" s="134" t="s">
        <v>14</v>
      </c>
      <c r="L76" s="134">
        <v>512</v>
      </c>
      <c r="M76" s="134"/>
      <c r="N76" s="134">
        <v>1</v>
      </c>
      <c r="O76" s="134"/>
      <c r="P76" s="128">
        <f>SUM(M76:O76)</f>
        <v>1</v>
      </c>
      <c r="Q76" s="167">
        <v>72.55040000000001</v>
      </c>
    </row>
    <row r="77" spans="1:17" s="61" customFormat="1" ht="36" customHeight="1" x14ac:dyDescent="0.3">
      <c r="A77" s="134" t="s">
        <v>1600</v>
      </c>
      <c r="B77" s="134" t="str">
        <f>+VLOOKUP(A77,'[1]DISTRITOS A NIVEL NACIONAL'!$A$1:$IV$65536,5,0)</f>
        <v>AV. JUSTINO LANDIVAR Y GILBERTO VACA</v>
      </c>
      <c r="C77" s="134" t="str">
        <f>+VLOOKUP(A77,'[1]DISTRITOS A NIVEL NACIONAL'!$A$1:$IV$65536,6,0)</f>
        <v>(05) 2942011</v>
      </c>
      <c r="D77" s="134" t="str">
        <f>+VLOOKUP(A77,'[1]DISTRITOS A NIVEL NACIONAL'!$A$1:$IV$65536,7,0)</f>
        <v>DIRECTO</v>
      </c>
      <c r="E77" s="134" t="s">
        <v>1577</v>
      </c>
      <c r="F77" s="134" t="s">
        <v>1601</v>
      </c>
      <c r="G77" s="134" t="s">
        <v>18</v>
      </c>
      <c r="H77" s="134" t="s">
        <v>1613</v>
      </c>
      <c r="I77" s="134" t="s">
        <v>1614</v>
      </c>
      <c r="J77" s="134" t="s">
        <v>1612</v>
      </c>
      <c r="K77" s="134" t="s">
        <v>145</v>
      </c>
      <c r="L77" s="134">
        <v>865</v>
      </c>
      <c r="M77" s="134"/>
      <c r="N77" s="134">
        <v>1</v>
      </c>
      <c r="O77" s="134"/>
      <c r="P77" s="128">
        <f>SUM(M77:O77)</f>
        <v>1</v>
      </c>
      <c r="Q77" s="167">
        <v>171.59870000000001</v>
      </c>
    </row>
    <row r="78" spans="1:17" s="61" customFormat="1" ht="36" customHeight="1" x14ac:dyDescent="0.3">
      <c r="A78" s="134" t="s">
        <v>1615</v>
      </c>
      <c r="B78" s="134" t="str">
        <f>+VLOOKUP(A78,'[1]DISTRITOS A NIVEL NACIONAL'!$A$1:$IV$65536,5,0)</f>
        <v xml:space="preserve">PARROQUIA SAN CAMILO CALLE HONDURAS URUGUAY Y  EN LAS INSTALACIONES DE LA ESCUELA UNIDAD POPULAR </v>
      </c>
      <c r="C78" s="134">
        <f>+VLOOKUP(A78,'[1]DISTRITOS A NIVEL NACIONAL'!$A$1:$IV$65536,6,0)</f>
        <v>52773392</v>
      </c>
      <c r="D78" s="134" t="str">
        <f>+VLOOKUP(A78,'[1]DISTRITOS A NIVEL NACIONAL'!$A$1:$IV$65536,7,0)</f>
        <v>DIRECTO</v>
      </c>
      <c r="E78" s="134" t="s">
        <v>1577</v>
      </c>
      <c r="F78" s="134" t="s">
        <v>1616</v>
      </c>
      <c r="G78" s="134" t="s">
        <v>18</v>
      </c>
      <c r="H78" s="169" t="s">
        <v>1618</v>
      </c>
      <c r="I78" s="169" t="s">
        <v>1619</v>
      </c>
      <c r="J78" s="170" t="s">
        <v>1617</v>
      </c>
      <c r="K78" s="177" t="s">
        <v>145</v>
      </c>
      <c r="L78" s="171">
        <v>91</v>
      </c>
      <c r="M78" s="134"/>
      <c r="N78" s="134">
        <v>1</v>
      </c>
      <c r="O78" s="134"/>
      <c r="P78" s="128">
        <f>SUM(M78:O78)</f>
        <v>1</v>
      </c>
      <c r="Q78" s="178">
        <v>18.052579999999999</v>
      </c>
    </row>
    <row r="79" spans="1:17" s="61" customFormat="1" ht="36" customHeight="1" x14ac:dyDescent="0.3">
      <c r="A79" s="134" t="s">
        <v>1615</v>
      </c>
      <c r="B79" s="134" t="str">
        <f>+VLOOKUP(A79,'[1]DISTRITOS A NIVEL NACIONAL'!$A$1:$IV$65536,5,0)</f>
        <v xml:space="preserve">PARROQUIA SAN CAMILO CALLE HONDURAS URUGUAY Y  EN LAS INSTALACIONES DE LA ESCUELA UNIDAD POPULAR </v>
      </c>
      <c r="C79" s="134">
        <f>+VLOOKUP(A79,'[1]DISTRITOS A NIVEL NACIONAL'!$A$1:$IV$65536,6,0)</f>
        <v>52773392</v>
      </c>
      <c r="D79" s="134" t="str">
        <f>+VLOOKUP(A79,'[1]DISTRITOS A NIVEL NACIONAL'!$A$1:$IV$65536,7,0)</f>
        <v>DIRECTO</v>
      </c>
      <c r="E79" s="134" t="s">
        <v>1577</v>
      </c>
      <c r="F79" s="134" t="s">
        <v>1616</v>
      </c>
      <c r="G79" s="134" t="s">
        <v>18</v>
      </c>
      <c r="H79" s="169" t="s">
        <v>1621</v>
      </c>
      <c r="I79" s="169" t="s">
        <v>1622</v>
      </c>
      <c r="J79" s="170" t="s">
        <v>1620</v>
      </c>
      <c r="K79" s="177" t="s">
        <v>145</v>
      </c>
      <c r="L79" s="171">
        <v>110</v>
      </c>
      <c r="M79" s="129">
        <v>1</v>
      </c>
      <c r="N79" s="129"/>
      <c r="O79" s="129"/>
      <c r="P79" s="128">
        <f t="shared" ref="P79:P92" si="4">SUM(M79:O79)</f>
        <v>1</v>
      </c>
      <c r="Q79" s="178">
        <v>21.8218</v>
      </c>
    </row>
    <row r="80" spans="1:17" s="61" customFormat="1" ht="36" customHeight="1" x14ac:dyDescent="0.3">
      <c r="A80" s="134" t="s">
        <v>1615</v>
      </c>
      <c r="B80" s="134" t="str">
        <f>+VLOOKUP(A80,'[1]DISTRITOS A NIVEL NACIONAL'!$A$1:$IV$65536,5,0)</f>
        <v xml:space="preserve">PARROQUIA SAN CAMILO CALLE HONDURAS URUGUAY Y  EN LAS INSTALACIONES DE LA ESCUELA UNIDAD POPULAR </v>
      </c>
      <c r="C80" s="134">
        <f>+VLOOKUP(A80,'[1]DISTRITOS A NIVEL NACIONAL'!$A$1:$IV$65536,6,0)</f>
        <v>52773392</v>
      </c>
      <c r="D80" s="134" t="str">
        <f>+VLOOKUP(A80,'[1]DISTRITOS A NIVEL NACIONAL'!$A$1:$IV$65536,7,0)</f>
        <v>DIRECTO</v>
      </c>
      <c r="E80" s="134" t="s">
        <v>1577</v>
      </c>
      <c r="F80" s="134" t="s">
        <v>1623</v>
      </c>
      <c r="G80" s="134" t="s">
        <v>18</v>
      </c>
      <c r="H80" s="169" t="s">
        <v>1625</v>
      </c>
      <c r="I80" s="169" t="s">
        <v>1626</v>
      </c>
      <c r="J80" s="170" t="s">
        <v>1624</v>
      </c>
      <c r="K80" s="177" t="s">
        <v>145</v>
      </c>
      <c r="L80" s="171">
        <v>273</v>
      </c>
      <c r="M80" s="129">
        <v>1</v>
      </c>
      <c r="N80" s="129"/>
      <c r="O80" s="129"/>
      <c r="P80" s="128">
        <f t="shared" si="4"/>
        <v>1</v>
      </c>
      <c r="Q80" s="178">
        <v>54.157740000000004</v>
      </c>
    </row>
    <row r="81" spans="1:17" s="61" customFormat="1" ht="36" customHeight="1" x14ac:dyDescent="0.3">
      <c r="A81" s="134" t="s">
        <v>1615</v>
      </c>
      <c r="B81" s="134" t="str">
        <f>+VLOOKUP(A81,'[1]DISTRITOS A NIVEL NACIONAL'!$A$1:$IV$65536,5,0)</f>
        <v xml:space="preserve">PARROQUIA SAN CAMILO CALLE HONDURAS URUGUAY Y  EN LAS INSTALACIONES DE LA ESCUELA UNIDAD POPULAR </v>
      </c>
      <c r="C81" s="134">
        <f>+VLOOKUP(A81,'[1]DISTRITOS A NIVEL NACIONAL'!$A$1:$IV$65536,6,0)</f>
        <v>52773392</v>
      </c>
      <c r="D81" s="134" t="str">
        <f>+VLOOKUP(A81,'[1]DISTRITOS A NIVEL NACIONAL'!$A$1:$IV$65536,7,0)</f>
        <v>DIRECTO</v>
      </c>
      <c r="E81" s="134" t="s">
        <v>1577</v>
      </c>
      <c r="F81" s="134" t="s">
        <v>1616</v>
      </c>
      <c r="G81" s="134" t="s">
        <v>18</v>
      </c>
      <c r="H81" s="169" t="s">
        <v>1628</v>
      </c>
      <c r="I81" s="169" t="s">
        <v>1629</v>
      </c>
      <c r="J81" s="170" t="s">
        <v>1627</v>
      </c>
      <c r="K81" s="177" t="s">
        <v>145</v>
      </c>
      <c r="L81" s="171">
        <v>337</v>
      </c>
      <c r="M81" s="129"/>
      <c r="N81" s="129">
        <v>1</v>
      </c>
      <c r="O81" s="129"/>
      <c r="P81" s="128">
        <f t="shared" si="4"/>
        <v>1</v>
      </c>
      <c r="Q81" s="178">
        <v>66.854060000000004</v>
      </c>
    </row>
    <row r="82" spans="1:17" s="61" customFormat="1" ht="36" customHeight="1" x14ac:dyDescent="0.3">
      <c r="A82" s="134" t="s">
        <v>1615</v>
      </c>
      <c r="B82" s="134" t="str">
        <f>+VLOOKUP(A82,'[1]DISTRITOS A NIVEL NACIONAL'!$A$1:$IV$65536,5,0)</f>
        <v xml:space="preserve">PARROQUIA SAN CAMILO CALLE HONDURAS URUGUAY Y  EN LAS INSTALACIONES DE LA ESCUELA UNIDAD POPULAR </v>
      </c>
      <c r="C82" s="134">
        <f>+VLOOKUP(A82,'[1]DISTRITOS A NIVEL NACIONAL'!$A$1:$IV$65536,6,0)</f>
        <v>52773392</v>
      </c>
      <c r="D82" s="134" t="str">
        <f>+VLOOKUP(A82,'[1]DISTRITOS A NIVEL NACIONAL'!$A$1:$IV$65536,7,0)</f>
        <v>DIRECTO</v>
      </c>
      <c r="E82" s="134" t="s">
        <v>1577</v>
      </c>
      <c r="F82" s="134" t="s">
        <v>1616</v>
      </c>
      <c r="G82" s="134" t="s">
        <v>18</v>
      </c>
      <c r="H82" s="169" t="s">
        <v>1631</v>
      </c>
      <c r="I82" s="169" t="s">
        <v>1632</v>
      </c>
      <c r="J82" s="170" t="s">
        <v>1630</v>
      </c>
      <c r="K82" s="177" t="s">
        <v>14</v>
      </c>
      <c r="L82" s="171">
        <v>276</v>
      </c>
      <c r="M82" s="129"/>
      <c r="N82" s="129">
        <v>1</v>
      </c>
      <c r="O82" s="129"/>
      <c r="P82" s="128">
        <f t="shared" si="4"/>
        <v>1</v>
      </c>
      <c r="Q82" s="178">
        <v>39.109200000000008</v>
      </c>
    </row>
    <row r="83" spans="1:17" s="61" customFormat="1" ht="36" customHeight="1" x14ac:dyDescent="0.3">
      <c r="A83" s="134" t="s">
        <v>1615</v>
      </c>
      <c r="B83" s="134" t="str">
        <f>+VLOOKUP(A83,'[1]DISTRITOS A NIVEL NACIONAL'!$A$1:$IV$65536,5,0)</f>
        <v xml:space="preserve">PARROQUIA SAN CAMILO CALLE HONDURAS URUGUAY Y  EN LAS INSTALACIONES DE LA ESCUELA UNIDAD POPULAR </v>
      </c>
      <c r="C83" s="134">
        <f>+VLOOKUP(A83,'[1]DISTRITOS A NIVEL NACIONAL'!$A$1:$IV$65536,6,0)</f>
        <v>52773392</v>
      </c>
      <c r="D83" s="134" t="str">
        <f>+VLOOKUP(A83,'[1]DISTRITOS A NIVEL NACIONAL'!$A$1:$IV$65536,7,0)</f>
        <v>DIRECTO</v>
      </c>
      <c r="E83" s="134" t="s">
        <v>1577</v>
      </c>
      <c r="F83" s="134" t="s">
        <v>1623</v>
      </c>
      <c r="G83" s="134" t="s">
        <v>18</v>
      </c>
      <c r="H83" s="169" t="s">
        <v>1634</v>
      </c>
      <c r="I83" s="169" t="s">
        <v>1635</v>
      </c>
      <c r="J83" s="170" t="s">
        <v>1633</v>
      </c>
      <c r="K83" s="177" t="s">
        <v>145</v>
      </c>
      <c r="L83" s="171">
        <v>294</v>
      </c>
      <c r="M83" s="129"/>
      <c r="N83" s="129">
        <v>1</v>
      </c>
      <c r="O83" s="129"/>
      <c r="P83" s="128">
        <f t="shared" si="4"/>
        <v>1</v>
      </c>
      <c r="Q83" s="178">
        <v>58.323720000000009</v>
      </c>
    </row>
    <row r="84" spans="1:17" s="61" customFormat="1" ht="36" customHeight="1" x14ac:dyDescent="0.3">
      <c r="A84" s="134" t="s">
        <v>1615</v>
      </c>
      <c r="B84" s="134" t="str">
        <f>+VLOOKUP(A84,'[1]DISTRITOS A NIVEL NACIONAL'!$A$1:$IV$65536,5,0)</f>
        <v xml:space="preserve">PARROQUIA SAN CAMILO CALLE HONDURAS URUGUAY Y  EN LAS INSTALACIONES DE LA ESCUELA UNIDAD POPULAR </v>
      </c>
      <c r="C84" s="134">
        <f>+VLOOKUP(A84,'[1]DISTRITOS A NIVEL NACIONAL'!$A$1:$IV$65536,6,0)</f>
        <v>52773392</v>
      </c>
      <c r="D84" s="134" t="str">
        <f>+VLOOKUP(A84,'[1]DISTRITOS A NIVEL NACIONAL'!$A$1:$IV$65536,7,0)</f>
        <v>DIRECTO</v>
      </c>
      <c r="E84" s="134" t="s">
        <v>1577</v>
      </c>
      <c r="F84" s="134" t="s">
        <v>1623</v>
      </c>
      <c r="G84" s="134" t="s">
        <v>18</v>
      </c>
      <c r="H84" s="169" t="s">
        <v>1637</v>
      </c>
      <c r="I84" s="169" t="s">
        <v>1638</v>
      </c>
      <c r="J84" s="170" t="s">
        <v>1636</v>
      </c>
      <c r="K84" s="177" t="s">
        <v>14</v>
      </c>
      <c r="L84" s="171">
        <v>490</v>
      </c>
      <c r="M84" s="129"/>
      <c r="N84" s="129">
        <v>1</v>
      </c>
      <c r="O84" s="129"/>
      <c r="P84" s="128">
        <f t="shared" si="4"/>
        <v>1</v>
      </c>
      <c r="Q84" s="178">
        <v>69.433000000000007</v>
      </c>
    </row>
    <row r="85" spans="1:17" s="61" customFormat="1" ht="36" customHeight="1" x14ac:dyDescent="0.3">
      <c r="A85" s="134" t="s">
        <v>1615</v>
      </c>
      <c r="B85" s="134" t="str">
        <f>+VLOOKUP(A85,'[1]DISTRITOS A NIVEL NACIONAL'!$A$1:$IV$65536,5,0)</f>
        <v xml:space="preserve">PARROQUIA SAN CAMILO CALLE HONDURAS URUGUAY Y  EN LAS INSTALACIONES DE LA ESCUELA UNIDAD POPULAR </v>
      </c>
      <c r="C85" s="134">
        <f>+VLOOKUP(A85,'[1]DISTRITOS A NIVEL NACIONAL'!$A$1:$IV$65536,6,0)</f>
        <v>52773392</v>
      </c>
      <c r="D85" s="134" t="str">
        <f>+VLOOKUP(A85,'[1]DISTRITOS A NIVEL NACIONAL'!$A$1:$IV$65536,7,0)</f>
        <v>DIRECTO</v>
      </c>
      <c r="E85" s="134" t="s">
        <v>1577</v>
      </c>
      <c r="F85" s="134" t="s">
        <v>1616</v>
      </c>
      <c r="G85" s="134" t="s">
        <v>18</v>
      </c>
      <c r="H85" s="169" t="s">
        <v>1640</v>
      </c>
      <c r="I85" s="169" t="s">
        <v>1641</v>
      </c>
      <c r="J85" s="170" t="s">
        <v>1639</v>
      </c>
      <c r="K85" s="177" t="s">
        <v>145</v>
      </c>
      <c r="L85" s="171">
        <v>173</v>
      </c>
      <c r="M85" s="179"/>
      <c r="N85" s="179">
        <v>1</v>
      </c>
      <c r="O85" s="179"/>
      <c r="P85" s="128">
        <f t="shared" si="4"/>
        <v>1</v>
      </c>
      <c r="Q85" s="178">
        <v>34.319739999999996</v>
      </c>
    </row>
    <row r="86" spans="1:17" s="61" customFormat="1" ht="36" customHeight="1" x14ac:dyDescent="0.3">
      <c r="A86" s="134" t="s">
        <v>1615</v>
      </c>
      <c r="B86" s="134" t="str">
        <f>+VLOOKUP(A86,'[1]DISTRITOS A NIVEL NACIONAL'!$A$1:$IV$65536,5,0)</f>
        <v xml:space="preserve">PARROQUIA SAN CAMILO CALLE HONDURAS URUGUAY Y  EN LAS INSTALACIONES DE LA ESCUELA UNIDAD POPULAR </v>
      </c>
      <c r="C86" s="134">
        <f>+VLOOKUP(A86,'[1]DISTRITOS A NIVEL NACIONAL'!$A$1:$IV$65536,6,0)</f>
        <v>52773392</v>
      </c>
      <c r="D86" s="134" t="str">
        <f>+VLOOKUP(A86,'[1]DISTRITOS A NIVEL NACIONAL'!$A$1:$IV$65536,7,0)</f>
        <v>DIRECTO</v>
      </c>
      <c r="E86" s="134" t="s">
        <v>1577</v>
      </c>
      <c r="F86" s="134" t="s">
        <v>1616</v>
      </c>
      <c r="G86" s="134" t="s">
        <v>18</v>
      </c>
      <c r="H86" s="169" t="s">
        <v>1643</v>
      </c>
      <c r="I86" s="169" t="s">
        <v>1644</v>
      </c>
      <c r="J86" s="170" t="s">
        <v>1642</v>
      </c>
      <c r="K86" s="177" t="s">
        <v>145</v>
      </c>
      <c r="L86" s="171">
        <v>214</v>
      </c>
      <c r="M86" s="179">
        <v>1</v>
      </c>
      <c r="N86" s="179"/>
      <c r="O86" s="179"/>
      <c r="P86" s="128">
        <f t="shared" si="4"/>
        <v>1</v>
      </c>
      <c r="Q86" s="178">
        <v>42.453320000000005</v>
      </c>
    </row>
    <row r="87" spans="1:17" s="61" customFormat="1" ht="36" customHeight="1" x14ac:dyDescent="0.3">
      <c r="A87" s="134" t="s">
        <v>1615</v>
      </c>
      <c r="B87" s="134" t="str">
        <f>+VLOOKUP(A87,'[1]DISTRITOS A NIVEL NACIONAL'!$A$1:$IV$65536,5,0)</f>
        <v xml:space="preserve">PARROQUIA SAN CAMILO CALLE HONDURAS URUGUAY Y  EN LAS INSTALACIONES DE LA ESCUELA UNIDAD POPULAR </v>
      </c>
      <c r="C87" s="134">
        <f>+VLOOKUP(A87,'[1]DISTRITOS A NIVEL NACIONAL'!$A$1:$IV$65536,6,0)</f>
        <v>52773392</v>
      </c>
      <c r="D87" s="134" t="str">
        <f>+VLOOKUP(A87,'[1]DISTRITOS A NIVEL NACIONAL'!$A$1:$IV$65536,7,0)</f>
        <v>DIRECTO</v>
      </c>
      <c r="E87" s="134" t="s">
        <v>1577</v>
      </c>
      <c r="F87" s="134" t="s">
        <v>1616</v>
      </c>
      <c r="G87" s="134" t="s">
        <v>18</v>
      </c>
      <c r="H87" s="169" t="s">
        <v>1646</v>
      </c>
      <c r="I87" s="169" t="s">
        <v>1647</v>
      </c>
      <c r="J87" s="170" t="s">
        <v>1645</v>
      </c>
      <c r="K87" s="177" t="s">
        <v>145</v>
      </c>
      <c r="L87" s="171">
        <v>605</v>
      </c>
      <c r="M87" s="179"/>
      <c r="N87" s="179">
        <v>1</v>
      </c>
      <c r="O87" s="179"/>
      <c r="P87" s="128">
        <f t="shared" si="4"/>
        <v>1</v>
      </c>
      <c r="Q87" s="178">
        <v>120.01989999999999</v>
      </c>
    </row>
    <row r="88" spans="1:17" s="61" customFormat="1" ht="36" customHeight="1" x14ac:dyDescent="0.3">
      <c r="A88" s="134" t="s">
        <v>1615</v>
      </c>
      <c r="B88" s="134" t="str">
        <f>+VLOOKUP(A88,'[1]DISTRITOS A NIVEL NACIONAL'!$A$1:$IV$65536,5,0)</f>
        <v xml:space="preserve">PARROQUIA SAN CAMILO CALLE HONDURAS URUGUAY Y  EN LAS INSTALACIONES DE LA ESCUELA UNIDAD POPULAR </v>
      </c>
      <c r="C88" s="134">
        <f>+VLOOKUP(A88,'[1]DISTRITOS A NIVEL NACIONAL'!$A$1:$IV$65536,6,0)</f>
        <v>52773392</v>
      </c>
      <c r="D88" s="134" t="str">
        <f>+VLOOKUP(A88,'[1]DISTRITOS A NIVEL NACIONAL'!$A$1:$IV$65536,7,0)</f>
        <v>DIRECTO</v>
      </c>
      <c r="E88" s="134" t="s">
        <v>1577</v>
      </c>
      <c r="F88" s="134" t="s">
        <v>1616</v>
      </c>
      <c r="G88" s="134" t="s">
        <v>18</v>
      </c>
      <c r="H88" s="169" t="s">
        <v>1649</v>
      </c>
      <c r="I88" s="169" t="s">
        <v>1650</v>
      </c>
      <c r="J88" s="170" t="s">
        <v>1648</v>
      </c>
      <c r="K88" s="177" t="s">
        <v>145</v>
      </c>
      <c r="L88" s="171">
        <v>179</v>
      </c>
      <c r="M88" s="179">
        <v>1</v>
      </c>
      <c r="N88" s="179"/>
      <c r="O88" s="179"/>
      <c r="P88" s="128">
        <f t="shared" si="4"/>
        <v>1</v>
      </c>
      <c r="Q88" s="178">
        <v>35.510020000000004</v>
      </c>
    </row>
    <row r="89" spans="1:17" s="61" customFormat="1" ht="36" customHeight="1" x14ac:dyDescent="0.3">
      <c r="A89" s="134" t="s">
        <v>1615</v>
      </c>
      <c r="B89" s="134" t="str">
        <f>+VLOOKUP(A89,'[1]DISTRITOS A NIVEL NACIONAL'!$A$1:$IV$65536,5,0)</f>
        <v xml:space="preserve">PARROQUIA SAN CAMILO CALLE HONDURAS URUGUAY Y  EN LAS INSTALACIONES DE LA ESCUELA UNIDAD POPULAR </v>
      </c>
      <c r="C89" s="134">
        <f>+VLOOKUP(A89,'[1]DISTRITOS A NIVEL NACIONAL'!$A$1:$IV$65536,6,0)</f>
        <v>52773392</v>
      </c>
      <c r="D89" s="134" t="str">
        <f>+VLOOKUP(A89,'[1]DISTRITOS A NIVEL NACIONAL'!$A$1:$IV$65536,7,0)</f>
        <v>DIRECTO</v>
      </c>
      <c r="E89" s="134" t="s">
        <v>1577</v>
      </c>
      <c r="F89" s="134" t="s">
        <v>1616</v>
      </c>
      <c r="G89" s="134" t="s">
        <v>18</v>
      </c>
      <c r="H89" s="169" t="s">
        <v>1652</v>
      </c>
      <c r="I89" s="169" t="s">
        <v>1653</v>
      </c>
      <c r="J89" s="170" t="s">
        <v>1651</v>
      </c>
      <c r="K89" s="177" t="s">
        <v>145</v>
      </c>
      <c r="L89" s="171">
        <v>523</v>
      </c>
      <c r="M89" s="179"/>
      <c r="N89" s="179">
        <v>1</v>
      </c>
      <c r="O89" s="179"/>
      <c r="P89" s="128">
        <f t="shared" si="4"/>
        <v>1</v>
      </c>
      <c r="Q89" s="178">
        <v>103.75274</v>
      </c>
    </row>
    <row r="90" spans="1:17" s="61" customFormat="1" ht="36" customHeight="1" x14ac:dyDescent="0.3">
      <c r="A90" s="134" t="s">
        <v>1615</v>
      </c>
      <c r="B90" s="134" t="str">
        <f>+VLOOKUP(A90,'[1]DISTRITOS A NIVEL NACIONAL'!$A$1:$IV$65536,5,0)</f>
        <v xml:space="preserve">PARROQUIA SAN CAMILO CALLE HONDURAS URUGUAY Y  EN LAS INSTALACIONES DE LA ESCUELA UNIDAD POPULAR </v>
      </c>
      <c r="C90" s="134">
        <f>+VLOOKUP(A90,'[1]DISTRITOS A NIVEL NACIONAL'!$A$1:$IV$65536,6,0)</f>
        <v>52773392</v>
      </c>
      <c r="D90" s="134" t="str">
        <f>+VLOOKUP(A90,'[1]DISTRITOS A NIVEL NACIONAL'!$A$1:$IV$65536,7,0)</f>
        <v>DIRECTO</v>
      </c>
      <c r="E90" s="134" t="s">
        <v>1577</v>
      </c>
      <c r="F90" s="134" t="s">
        <v>1623</v>
      </c>
      <c r="G90" s="134" t="s">
        <v>18</v>
      </c>
      <c r="H90" s="169" t="s">
        <v>1655</v>
      </c>
      <c r="I90" s="169" t="s">
        <v>1656</v>
      </c>
      <c r="J90" s="170" t="s">
        <v>1654</v>
      </c>
      <c r="K90" s="177" t="s">
        <v>145</v>
      </c>
      <c r="L90" s="171">
        <v>526</v>
      </c>
      <c r="M90" s="179"/>
      <c r="N90" s="179">
        <v>1</v>
      </c>
      <c r="O90" s="179"/>
      <c r="P90" s="128">
        <f t="shared" si="4"/>
        <v>1</v>
      </c>
      <c r="Q90" s="178">
        <v>104.34788000000002</v>
      </c>
    </row>
    <row r="91" spans="1:17" s="61" customFormat="1" ht="36" customHeight="1" x14ac:dyDescent="0.3">
      <c r="A91" s="134" t="s">
        <v>1615</v>
      </c>
      <c r="B91" s="134" t="str">
        <f>+VLOOKUP(A91,'[1]DISTRITOS A NIVEL NACIONAL'!$A$1:$IV$65536,5,0)</f>
        <v xml:space="preserve">PARROQUIA SAN CAMILO CALLE HONDURAS URUGUAY Y  EN LAS INSTALACIONES DE LA ESCUELA UNIDAD POPULAR </v>
      </c>
      <c r="C91" s="134">
        <f>+VLOOKUP(A91,'[1]DISTRITOS A NIVEL NACIONAL'!$A$1:$IV$65536,6,0)</f>
        <v>52773392</v>
      </c>
      <c r="D91" s="134" t="str">
        <f>+VLOOKUP(A91,'[1]DISTRITOS A NIVEL NACIONAL'!$A$1:$IV$65536,7,0)</f>
        <v>DIRECTO</v>
      </c>
      <c r="E91" s="134" t="s">
        <v>1577</v>
      </c>
      <c r="F91" s="134" t="s">
        <v>1616</v>
      </c>
      <c r="G91" s="134" t="s">
        <v>18</v>
      </c>
      <c r="H91" s="169" t="s">
        <v>1658</v>
      </c>
      <c r="I91" s="169" t="s">
        <v>1659</v>
      </c>
      <c r="J91" s="170" t="s">
        <v>1657</v>
      </c>
      <c r="K91" s="177" t="s">
        <v>145</v>
      </c>
      <c r="L91" s="171">
        <v>622</v>
      </c>
      <c r="M91" s="179"/>
      <c r="N91" s="179"/>
      <c r="O91" s="179">
        <v>1</v>
      </c>
      <c r="P91" s="128">
        <f t="shared" si="4"/>
        <v>1</v>
      </c>
      <c r="Q91" s="178">
        <v>123.39236000000001</v>
      </c>
    </row>
    <row r="92" spans="1:17" s="61" customFormat="1" ht="36" customHeight="1" x14ac:dyDescent="0.3">
      <c r="A92" s="134" t="s">
        <v>1615</v>
      </c>
      <c r="B92" s="134" t="str">
        <f>+VLOOKUP(A92,'[1]DISTRITOS A NIVEL NACIONAL'!$A$1:$IV$65536,5,0)</f>
        <v xml:space="preserve">PARROQUIA SAN CAMILO CALLE HONDURAS URUGUAY Y  EN LAS INSTALACIONES DE LA ESCUELA UNIDAD POPULAR </v>
      </c>
      <c r="C92" s="134">
        <f>+VLOOKUP(A92,'[1]DISTRITOS A NIVEL NACIONAL'!$A$1:$IV$65536,6,0)</f>
        <v>52773392</v>
      </c>
      <c r="D92" s="134" t="str">
        <f>+VLOOKUP(A92,'[1]DISTRITOS A NIVEL NACIONAL'!$A$1:$IV$65536,7,0)</f>
        <v>DIRECTO</v>
      </c>
      <c r="E92" s="134" t="s">
        <v>1577</v>
      </c>
      <c r="F92" s="134" t="s">
        <v>1616</v>
      </c>
      <c r="G92" s="134" t="s">
        <v>18</v>
      </c>
      <c r="H92" s="129" t="s">
        <v>1661</v>
      </c>
      <c r="I92" s="172" t="s">
        <v>1662</v>
      </c>
      <c r="J92" s="169" t="s">
        <v>1660</v>
      </c>
      <c r="K92" s="177" t="s">
        <v>145</v>
      </c>
      <c r="L92" s="169">
        <v>727</v>
      </c>
      <c r="M92" s="129"/>
      <c r="N92" s="129">
        <v>1</v>
      </c>
      <c r="O92" s="129"/>
      <c r="P92" s="128">
        <f t="shared" si="4"/>
        <v>1</v>
      </c>
      <c r="Q92" s="177">
        <v>144.22226000000001</v>
      </c>
    </row>
    <row r="93" spans="1:17" s="61" customFormat="1" ht="36" customHeight="1" x14ac:dyDescent="0.3">
      <c r="A93" s="134" t="s">
        <v>1663</v>
      </c>
      <c r="B93" s="134" t="str">
        <f>+VLOOKUP(A93,'[1]DISTRITOS A NIVEL NACIONAL'!$A$1:$IV$65536,5,0)</f>
        <v>AVENIDA SEMINARIO , ENTRE 10 DE AGOSTO Y MALECON(EDIFICIO PASEO DEL RIIO PLANTA ALTA)</v>
      </c>
      <c r="C93" s="134" t="str">
        <f>+VLOOKUP(A93,'[1]DISTRITOS A NIVEL NACIONAL'!$A$1:$IV$65536,6,0)</f>
        <v>(05) 2972558</v>
      </c>
      <c r="D93" s="134" t="str">
        <f>+VLOOKUP(A93,'[1]DISTRITOS A NIVEL NACIONAL'!$A$1:$IV$65536,7,0)</f>
        <v>DIRECTO</v>
      </c>
      <c r="E93" s="134" t="s">
        <v>1664</v>
      </c>
      <c r="F93" s="134" t="s">
        <v>1665</v>
      </c>
      <c r="G93" s="134" t="s">
        <v>18</v>
      </c>
      <c r="H93" s="134" t="s">
        <v>1667</v>
      </c>
      <c r="I93" s="134" t="s">
        <v>1668</v>
      </c>
      <c r="J93" s="134" t="s">
        <v>1666</v>
      </c>
      <c r="K93" s="134" t="s">
        <v>14</v>
      </c>
      <c r="L93" s="134">
        <v>402</v>
      </c>
      <c r="M93" s="134">
        <v>1</v>
      </c>
      <c r="N93" s="134"/>
      <c r="O93" s="134">
        <v>0</v>
      </c>
      <c r="P93" s="128">
        <v>1</v>
      </c>
      <c r="Q93" s="167">
        <v>56.963400000000007</v>
      </c>
    </row>
    <row r="94" spans="1:17" s="61" customFormat="1" ht="36" customHeight="1" x14ac:dyDescent="0.3">
      <c r="A94" s="134" t="s">
        <v>1663</v>
      </c>
      <c r="B94" s="134" t="str">
        <f>+VLOOKUP(A94,'[1]DISTRITOS A NIVEL NACIONAL'!$A$1:$IV$65536,5,0)</f>
        <v>AVENIDA SEMINARIO , ENTRE 10 DE AGOSTO Y MALECON(EDIFICIO PASEO DEL RIIO PLANTA ALTA)</v>
      </c>
      <c r="C94" s="134" t="str">
        <f>+VLOOKUP(A94,'[1]DISTRITOS A NIVEL NACIONAL'!$A$1:$IV$65536,6,0)</f>
        <v>(05) 2972558</v>
      </c>
      <c r="D94" s="134" t="str">
        <f>+VLOOKUP(A94,'[1]DISTRITOS A NIVEL NACIONAL'!$A$1:$IV$65536,7,0)</f>
        <v>DIRECTO</v>
      </c>
      <c r="E94" s="134" t="s">
        <v>1664</v>
      </c>
      <c r="F94" s="134" t="s">
        <v>1665</v>
      </c>
      <c r="G94" s="134" t="s">
        <v>18</v>
      </c>
      <c r="H94" s="134" t="s">
        <v>1669</v>
      </c>
      <c r="I94" s="134" t="s">
        <v>1670</v>
      </c>
      <c r="J94" s="134" t="s">
        <v>1666</v>
      </c>
      <c r="K94" s="134" t="s">
        <v>14</v>
      </c>
      <c r="L94" s="134">
        <v>303</v>
      </c>
      <c r="M94" s="134">
        <v>0</v>
      </c>
      <c r="N94" s="134">
        <v>1</v>
      </c>
      <c r="O94" s="134">
        <v>0</v>
      </c>
      <c r="P94" s="128">
        <v>1</v>
      </c>
      <c r="Q94" s="167">
        <v>42.935100000000006</v>
      </c>
    </row>
    <row r="95" spans="1:17" s="61" customFormat="1" ht="36" customHeight="1" x14ac:dyDescent="0.3">
      <c r="A95" s="134" t="s">
        <v>1663</v>
      </c>
      <c r="B95" s="134" t="str">
        <f>+VLOOKUP(A95,'[1]DISTRITOS A NIVEL NACIONAL'!$A$1:$IV$65536,5,0)</f>
        <v>AVENIDA SEMINARIO , ENTRE 10 DE AGOSTO Y MALECON(EDIFICIO PASEO DEL RIIO PLANTA ALTA)</v>
      </c>
      <c r="C95" s="134" t="str">
        <f>+VLOOKUP(A95,'[1]DISTRITOS A NIVEL NACIONAL'!$A$1:$IV$65536,6,0)</f>
        <v>(05) 2972558</v>
      </c>
      <c r="D95" s="134" t="str">
        <f>+VLOOKUP(A95,'[1]DISTRITOS A NIVEL NACIONAL'!$A$1:$IV$65536,7,0)</f>
        <v>DIRECTO</v>
      </c>
      <c r="E95" s="134" t="s">
        <v>1664</v>
      </c>
      <c r="F95" s="134" t="s">
        <v>1665</v>
      </c>
      <c r="G95" s="134" t="s">
        <v>18</v>
      </c>
      <c r="H95" s="134" t="s">
        <v>1671</v>
      </c>
      <c r="I95" s="134" t="s">
        <v>1672</v>
      </c>
      <c r="J95" s="134" t="s">
        <v>1666</v>
      </c>
      <c r="K95" s="134" t="s">
        <v>134</v>
      </c>
      <c r="L95" s="134">
        <v>152</v>
      </c>
      <c r="M95" s="134">
        <v>1</v>
      </c>
      <c r="N95" s="134">
        <v>0</v>
      </c>
      <c r="O95" s="134">
        <v>0</v>
      </c>
      <c r="P95" s="128">
        <v>1</v>
      </c>
      <c r="Q95" s="167">
        <v>30.153760000000002</v>
      </c>
    </row>
    <row r="96" spans="1:17" s="61" customFormat="1" ht="36" customHeight="1" x14ac:dyDescent="0.3">
      <c r="A96" s="134" t="s">
        <v>1663</v>
      </c>
      <c r="B96" s="134" t="str">
        <f>+VLOOKUP(A96,'[1]DISTRITOS A NIVEL NACIONAL'!$A$1:$IV$65536,5,0)</f>
        <v>AVENIDA SEMINARIO , ENTRE 10 DE AGOSTO Y MALECON(EDIFICIO PASEO DEL RIIO PLANTA ALTA)</v>
      </c>
      <c r="C96" s="134" t="str">
        <f>+VLOOKUP(A96,'[1]DISTRITOS A NIVEL NACIONAL'!$A$1:$IV$65536,6,0)</f>
        <v>(05) 2972558</v>
      </c>
      <c r="D96" s="134" t="str">
        <f>+VLOOKUP(A96,'[1]DISTRITOS A NIVEL NACIONAL'!$A$1:$IV$65536,7,0)</f>
        <v>DIRECTO</v>
      </c>
      <c r="E96" s="134" t="s">
        <v>1664</v>
      </c>
      <c r="F96" s="134" t="s">
        <v>1665</v>
      </c>
      <c r="G96" s="134" t="s">
        <v>18</v>
      </c>
      <c r="H96" s="134" t="s">
        <v>1673</v>
      </c>
      <c r="I96" s="134" t="s">
        <v>1674</v>
      </c>
      <c r="J96" s="134" t="s">
        <v>1666</v>
      </c>
      <c r="K96" s="134" t="s">
        <v>14</v>
      </c>
      <c r="L96" s="134">
        <v>222</v>
      </c>
      <c r="M96" s="134">
        <v>1</v>
      </c>
      <c r="N96" s="134"/>
      <c r="O96" s="134"/>
      <c r="P96" s="134"/>
      <c r="Q96" s="167">
        <v>31.457400000000003</v>
      </c>
    </row>
    <row r="97" spans="1:17" s="61" customFormat="1" ht="36" customHeight="1" x14ac:dyDescent="0.3">
      <c r="A97" s="134" t="s">
        <v>1675</v>
      </c>
      <c r="B97" s="134" t="str">
        <f>+VLOOKUP(A97,'[1]DISTRITOS A NIVEL NACIONAL'!$A$1:$IV$65536,5,0)</f>
        <v>UNIDAD EDUCATIVA 10  DE AGOSTO, ROCAFUERTE Y MAYAICU  POR EL  MALECON ELOY ALFARO</v>
      </c>
      <c r="C97" s="134" t="str">
        <f>+VLOOKUP(A97,'[1]DISTRITOS A NIVEL NACIONAL'!$A$1:$IV$65536,6,0)</f>
        <v>(05) 2792575 / 2792259</v>
      </c>
      <c r="D97" s="134" t="str">
        <f>+VLOOKUP(A97,'[1]DISTRITOS A NIVEL NACIONAL'!$A$1:$IV$65536,7,0)</f>
        <v>DIRECTO</v>
      </c>
      <c r="E97" s="134" t="s">
        <v>1577</v>
      </c>
      <c r="F97" s="134" t="s">
        <v>1676</v>
      </c>
      <c r="G97" s="134" t="s">
        <v>18</v>
      </c>
      <c r="H97" s="134" t="s">
        <v>1678</v>
      </c>
      <c r="I97" s="134" t="s">
        <v>1679</v>
      </c>
      <c r="J97" s="134" t="s">
        <v>1677</v>
      </c>
      <c r="K97" s="134" t="s">
        <v>14</v>
      </c>
      <c r="L97" s="134">
        <v>282</v>
      </c>
      <c r="M97" s="134">
        <v>1</v>
      </c>
      <c r="N97" s="134">
        <v>0</v>
      </c>
      <c r="O97" s="134">
        <v>0</v>
      </c>
      <c r="P97" s="134">
        <f>SUM(M97:O97)</f>
        <v>1</v>
      </c>
      <c r="Q97" s="167">
        <v>39.959400000000009</v>
      </c>
    </row>
    <row r="98" spans="1:17" s="61" customFormat="1" ht="36" customHeight="1" x14ac:dyDescent="0.3">
      <c r="A98" s="134" t="s">
        <v>1680</v>
      </c>
      <c r="B98" s="134" t="str">
        <f>+VLOOKUP(A98,'[1]DISTRITOS A NIVEL NACIONAL'!$A$1:$IV$65536,5,0)</f>
        <v xml:space="preserve">ESCUELA BOLIVAR GUARDERAS, CALLE WALTER ROQUE Y EL ALAVA </v>
      </c>
      <c r="C98" s="134" t="str">
        <f>+VLOOKUP(A98,'[1]DISTRITOS A NIVEL NACIONAL'!$A$1:$IV$65536,6,0)</f>
        <v>(05) 2950492 - 2951410</v>
      </c>
      <c r="D98" s="134" t="str">
        <f>+VLOOKUP(A98,'[1]DISTRITOS A NIVEL NACIONAL'!$A$1:$IV$65536,7,0)</f>
        <v>DIRECTO</v>
      </c>
      <c r="E98" s="134" t="s">
        <v>1577</v>
      </c>
      <c r="F98" s="134" t="s">
        <v>1681</v>
      </c>
      <c r="G98" s="134" t="s">
        <v>18</v>
      </c>
      <c r="H98" s="134" t="s">
        <v>1683</v>
      </c>
      <c r="I98" s="134" t="s">
        <v>1684</v>
      </c>
      <c r="J98" s="134" t="s">
        <v>1682</v>
      </c>
      <c r="K98" s="134" t="s">
        <v>14</v>
      </c>
      <c r="L98" s="134">
        <v>353</v>
      </c>
      <c r="M98" s="134"/>
      <c r="N98" s="134">
        <v>1</v>
      </c>
      <c r="O98" s="134"/>
      <c r="P98" s="134">
        <v>1</v>
      </c>
      <c r="Q98" s="167">
        <v>50.02</v>
      </c>
    </row>
    <row r="99" spans="1:17" s="61" customFormat="1" ht="36" customHeight="1" x14ac:dyDescent="0.3">
      <c r="A99" s="134" t="s">
        <v>1680</v>
      </c>
      <c r="B99" s="134" t="str">
        <f>+VLOOKUP(A99,'[1]DISTRITOS A NIVEL NACIONAL'!$A$1:$IV$65536,5,0)</f>
        <v xml:space="preserve">ESCUELA BOLIVAR GUARDERAS, CALLE WALTER ROQUE Y EL ALAVA </v>
      </c>
      <c r="C99" s="134" t="str">
        <f>+VLOOKUP(A99,'[1]DISTRITOS A NIVEL NACIONAL'!$A$1:$IV$65536,6,0)</f>
        <v>(05) 2950492 - 2951410</v>
      </c>
      <c r="D99" s="134" t="str">
        <f>+VLOOKUP(A99,'[1]DISTRITOS A NIVEL NACIONAL'!$A$1:$IV$65536,7,0)</f>
        <v>DIRECTO</v>
      </c>
      <c r="E99" s="134" t="s">
        <v>1577</v>
      </c>
      <c r="F99" s="134" t="s">
        <v>1681</v>
      </c>
      <c r="G99" s="134" t="s">
        <v>18</v>
      </c>
      <c r="H99" s="134" t="s">
        <v>1686</v>
      </c>
      <c r="I99" s="134" t="s">
        <v>1687</v>
      </c>
      <c r="J99" s="134" t="s">
        <v>1685</v>
      </c>
      <c r="K99" s="134" t="s">
        <v>14</v>
      </c>
      <c r="L99" s="134">
        <v>222</v>
      </c>
      <c r="M99" s="134"/>
      <c r="N99" s="134">
        <v>1</v>
      </c>
      <c r="O99" s="134"/>
      <c r="P99" s="134">
        <v>1</v>
      </c>
      <c r="Q99" s="167">
        <v>31.46</v>
      </c>
    </row>
    <row r="100" spans="1:17" s="61" customFormat="1" ht="36" customHeight="1" x14ac:dyDescent="0.3">
      <c r="A100" s="134" t="s">
        <v>1680</v>
      </c>
      <c r="B100" s="134" t="str">
        <f>+VLOOKUP(A100,'[1]DISTRITOS A NIVEL NACIONAL'!$A$1:$IV$65536,5,0)</f>
        <v xml:space="preserve">ESCUELA BOLIVAR GUARDERAS, CALLE WALTER ROQUE Y EL ALAVA </v>
      </c>
      <c r="C100" s="134" t="str">
        <f>+VLOOKUP(A100,'[1]DISTRITOS A NIVEL NACIONAL'!$A$1:$IV$65536,6,0)</f>
        <v>(05) 2950492 - 2951410</v>
      </c>
      <c r="D100" s="134" t="str">
        <f>+VLOOKUP(A100,'[1]DISTRITOS A NIVEL NACIONAL'!$A$1:$IV$65536,7,0)</f>
        <v>DIRECTO</v>
      </c>
      <c r="E100" s="134" t="s">
        <v>1577</v>
      </c>
      <c r="F100" s="134" t="s">
        <v>1688</v>
      </c>
      <c r="G100" s="134" t="s">
        <v>18</v>
      </c>
      <c r="H100" s="134" t="s">
        <v>1690</v>
      </c>
      <c r="I100" s="134" t="s">
        <v>1691</v>
      </c>
      <c r="J100" s="134" t="s">
        <v>1689</v>
      </c>
      <c r="K100" s="134" t="s">
        <v>14</v>
      </c>
      <c r="L100" s="134">
        <v>443</v>
      </c>
      <c r="M100" s="134"/>
      <c r="N100" s="134">
        <v>1</v>
      </c>
      <c r="O100" s="134"/>
      <c r="P100" s="134">
        <v>1</v>
      </c>
      <c r="Q100" s="167">
        <v>62.77</v>
      </c>
    </row>
    <row r="101" spans="1:17" s="61" customFormat="1" ht="36" customHeight="1" x14ac:dyDescent="0.3">
      <c r="A101" s="128" t="s">
        <v>1692</v>
      </c>
      <c r="B101" s="134" t="str">
        <f>+VLOOKUP(A101,'[1]DISTRITOS A NIVEL NACIONAL'!$A$1:$IV$65536,5,0)</f>
        <v>AV. FRANCISCO PIZARRO, VIA BALLENITA, FRENTE A LA ESCUELA 24 DE JULIO</v>
      </c>
      <c r="C101" s="134" t="str">
        <f>+VLOOKUP(A101,'[1]DISTRITOS A NIVEL NACIONAL'!$A$1:$IV$65536,6,0)</f>
        <v>(04) 2943800 / 2943801 / 2943802</v>
      </c>
      <c r="D101" s="134" t="str">
        <f>+VLOOKUP(A101,'[1]DISTRITOS A NIVEL NACIONAL'!$A$1:$IV$65536,7,0)</f>
        <v>DIRECTO</v>
      </c>
      <c r="E101" s="128" t="s">
        <v>1693</v>
      </c>
      <c r="F101" s="128" t="s">
        <v>1693</v>
      </c>
      <c r="G101" s="128" t="s">
        <v>18</v>
      </c>
      <c r="H101" s="173" t="s">
        <v>1695</v>
      </c>
      <c r="I101" s="173" t="s">
        <v>1696</v>
      </c>
      <c r="J101" s="173" t="s">
        <v>1694</v>
      </c>
      <c r="K101" s="128" t="s">
        <v>14</v>
      </c>
      <c r="L101" s="128">
        <v>800</v>
      </c>
      <c r="M101" s="128">
        <v>1</v>
      </c>
      <c r="N101" s="128"/>
      <c r="O101" s="128"/>
      <c r="P101" s="128">
        <f>SUM(M101:O101)</f>
        <v>1</v>
      </c>
      <c r="Q101" s="180">
        <v>113.36</v>
      </c>
    </row>
    <row r="102" spans="1:17" s="61" customFormat="1" ht="36" customHeight="1" x14ac:dyDescent="0.3">
      <c r="A102" s="128" t="s">
        <v>1692</v>
      </c>
      <c r="B102" s="134" t="str">
        <f>+VLOOKUP(A102,'[1]DISTRITOS A NIVEL NACIONAL'!$A$1:$IV$65536,5,0)</f>
        <v>AV. FRANCISCO PIZARRO, VIA BALLENITA, FRENTE A LA ESCUELA 24 DE JULIO</v>
      </c>
      <c r="C102" s="134" t="str">
        <f>+VLOOKUP(A102,'[1]DISTRITOS A NIVEL NACIONAL'!$A$1:$IV$65536,6,0)</f>
        <v>(04) 2943800 / 2943801 / 2943802</v>
      </c>
      <c r="D102" s="134" t="str">
        <f>+VLOOKUP(A102,'[1]DISTRITOS A NIVEL NACIONAL'!$A$1:$IV$65536,7,0)</f>
        <v>DIRECTO</v>
      </c>
      <c r="E102" s="128" t="s">
        <v>1693</v>
      </c>
      <c r="F102" s="128" t="s">
        <v>1693</v>
      </c>
      <c r="G102" s="128" t="s">
        <v>18</v>
      </c>
      <c r="H102" s="173" t="s">
        <v>1698</v>
      </c>
      <c r="I102" s="173" t="s">
        <v>1699</v>
      </c>
      <c r="J102" s="173" t="s">
        <v>1697</v>
      </c>
      <c r="K102" s="128" t="s">
        <v>14</v>
      </c>
      <c r="L102" s="133">
        <v>580</v>
      </c>
      <c r="M102" s="133">
        <v>1</v>
      </c>
      <c r="N102" s="133"/>
      <c r="O102" s="133"/>
      <c r="P102" s="128">
        <f t="shared" ref="P102:P109" si="5">SUM(M102:O102)</f>
        <v>1</v>
      </c>
      <c r="Q102" s="180">
        <v>82.186000000000007</v>
      </c>
    </row>
    <row r="103" spans="1:17" s="61" customFormat="1" ht="36" customHeight="1" x14ac:dyDescent="0.3">
      <c r="A103" s="128" t="s">
        <v>1692</v>
      </c>
      <c r="B103" s="134" t="str">
        <f>+VLOOKUP(A103,'[1]DISTRITOS A NIVEL NACIONAL'!$A$1:$IV$65536,5,0)</f>
        <v>AV. FRANCISCO PIZARRO, VIA BALLENITA, FRENTE A LA ESCUELA 24 DE JULIO</v>
      </c>
      <c r="C103" s="134" t="str">
        <f>+VLOOKUP(A103,'[1]DISTRITOS A NIVEL NACIONAL'!$A$1:$IV$65536,6,0)</f>
        <v>(04) 2943800 / 2943801 / 2943802</v>
      </c>
      <c r="D103" s="134" t="str">
        <f>+VLOOKUP(A103,'[1]DISTRITOS A NIVEL NACIONAL'!$A$1:$IV$65536,7,0)</f>
        <v>DIRECTO</v>
      </c>
      <c r="E103" s="128" t="s">
        <v>1693</v>
      </c>
      <c r="F103" s="128" t="s">
        <v>1693</v>
      </c>
      <c r="G103" s="128" t="s">
        <v>18</v>
      </c>
      <c r="H103" s="173" t="s">
        <v>1701</v>
      </c>
      <c r="I103" s="173" t="s">
        <v>1702</v>
      </c>
      <c r="J103" s="173" t="s">
        <v>1700</v>
      </c>
      <c r="K103" s="128" t="s">
        <v>14</v>
      </c>
      <c r="L103" s="133">
        <v>460</v>
      </c>
      <c r="M103" s="133">
        <v>1</v>
      </c>
      <c r="N103" s="133"/>
      <c r="O103" s="133"/>
      <c r="P103" s="128">
        <f t="shared" si="5"/>
        <v>1</v>
      </c>
      <c r="Q103" s="180">
        <v>65.182000000000002</v>
      </c>
    </row>
    <row r="104" spans="1:17" s="61" customFormat="1" ht="36" customHeight="1" x14ac:dyDescent="0.3">
      <c r="A104" s="128" t="s">
        <v>1692</v>
      </c>
      <c r="B104" s="134" t="str">
        <f>+VLOOKUP(A104,'[1]DISTRITOS A NIVEL NACIONAL'!$A$1:$IV$65536,5,0)</f>
        <v>AV. FRANCISCO PIZARRO, VIA BALLENITA, FRENTE A LA ESCUELA 24 DE JULIO</v>
      </c>
      <c r="C104" s="134" t="str">
        <f>+VLOOKUP(A104,'[1]DISTRITOS A NIVEL NACIONAL'!$A$1:$IV$65536,6,0)</f>
        <v>(04) 2943800 / 2943801 / 2943802</v>
      </c>
      <c r="D104" s="134" t="str">
        <f>+VLOOKUP(A104,'[1]DISTRITOS A NIVEL NACIONAL'!$A$1:$IV$65536,7,0)</f>
        <v>DIRECTO</v>
      </c>
      <c r="E104" s="128" t="s">
        <v>1693</v>
      </c>
      <c r="F104" s="128" t="s">
        <v>1693</v>
      </c>
      <c r="G104" s="128" t="s">
        <v>18</v>
      </c>
      <c r="H104" s="173" t="s">
        <v>1704</v>
      </c>
      <c r="I104" s="173" t="s">
        <v>1705</v>
      </c>
      <c r="J104" s="173" t="s">
        <v>1703</v>
      </c>
      <c r="K104" s="128" t="s">
        <v>14</v>
      </c>
      <c r="L104" s="133">
        <v>448</v>
      </c>
      <c r="M104" s="133">
        <v>1</v>
      </c>
      <c r="N104" s="133"/>
      <c r="O104" s="133"/>
      <c r="P104" s="128">
        <f t="shared" si="5"/>
        <v>1</v>
      </c>
      <c r="Q104" s="180">
        <v>63.481600000000007</v>
      </c>
    </row>
    <row r="105" spans="1:17" s="61" customFormat="1" ht="36" customHeight="1" x14ac:dyDescent="0.3">
      <c r="A105" s="128" t="s">
        <v>1692</v>
      </c>
      <c r="B105" s="134" t="str">
        <f>+VLOOKUP(A105,'[1]DISTRITOS A NIVEL NACIONAL'!$A$1:$IV$65536,5,0)</f>
        <v>AV. FRANCISCO PIZARRO, VIA BALLENITA, FRENTE A LA ESCUELA 24 DE JULIO</v>
      </c>
      <c r="C105" s="134" t="str">
        <f>+VLOOKUP(A105,'[1]DISTRITOS A NIVEL NACIONAL'!$A$1:$IV$65536,6,0)</f>
        <v>(04) 2943800 / 2943801 / 2943802</v>
      </c>
      <c r="D105" s="134" t="str">
        <f>+VLOOKUP(A105,'[1]DISTRITOS A NIVEL NACIONAL'!$A$1:$IV$65536,7,0)</f>
        <v>DIRECTO</v>
      </c>
      <c r="E105" s="128" t="s">
        <v>1693</v>
      </c>
      <c r="F105" s="128" t="s">
        <v>1693</v>
      </c>
      <c r="G105" s="128" t="s">
        <v>18</v>
      </c>
      <c r="H105" s="173" t="s">
        <v>1707</v>
      </c>
      <c r="I105" s="173" t="s">
        <v>1708</v>
      </c>
      <c r="J105" s="173" t="s">
        <v>1706</v>
      </c>
      <c r="K105" s="128" t="s">
        <v>14</v>
      </c>
      <c r="L105" s="133">
        <v>320</v>
      </c>
      <c r="M105" s="133">
        <v>1</v>
      </c>
      <c r="N105" s="133"/>
      <c r="O105" s="133"/>
      <c r="P105" s="128">
        <f t="shared" si="5"/>
        <v>1</v>
      </c>
      <c r="Q105" s="180">
        <v>45.344000000000001</v>
      </c>
    </row>
    <row r="106" spans="1:17" s="61" customFormat="1" ht="36" customHeight="1" x14ac:dyDescent="0.3">
      <c r="A106" s="128" t="s">
        <v>1692</v>
      </c>
      <c r="B106" s="134" t="str">
        <f>+VLOOKUP(A106,'[1]DISTRITOS A NIVEL NACIONAL'!$A$1:$IV$65536,5,0)</f>
        <v>AV. FRANCISCO PIZARRO, VIA BALLENITA, FRENTE A LA ESCUELA 24 DE JULIO</v>
      </c>
      <c r="C106" s="134" t="str">
        <f>+VLOOKUP(A106,'[1]DISTRITOS A NIVEL NACIONAL'!$A$1:$IV$65536,6,0)</f>
        <v>(04) 2943800 / 2943801 / 2943802</v>
      </c>
      <c r="D106" s="134" t="str">
        <f>+VLOOKUP(A106,'[1]DISTRITOS A NIVEL NACIONAL'!$A$1:$IV$65536,7,0)</f>
        <v>DIRECTO</v>
      </c>
      <c r="E106" s="128" t="s">
        <v>1693</v>
      </c>
      <c r="F106" s="128" t="s">
        <v>1693</v>
      </c>
      <c r="G106" s="128" t="s">
        <v>18</v>
      </c>
      <c r="H106" s="173" t="s">
        <v>1710</v>
      </c>
      <c r="I106" s="173" t="s">
        <v>1711</v>
      </c>
      <c r="J106" s="173" t="s">
        <v>1709</v>
      </c>
      <c r="K106" s="128" t="s">
        <v>14</v>
      </c>
      <c r="L106" s="133">
        <v>200</v>
      </c>
      <c r="M106" s="133">
        <v>1</v>
      </c>
      <c r="N106" s="133"/>
      <c r="O106" s="133"/>
      <c r="P106" s="128">
        <f t="shared" si="5"/>
        <v>1</v>
      </c>
      <c r="Q106" s="180">
        <v>28.34</v>
      </c>
    </row>
    <row r="107" spans="1:17" s="61" customFormat="1" ht="36" customHeight="1" x14ac:dyDescent="0.3">
      <c r="A107" s="128" t="s">
        <v>1692</v>
      </c>
      <c r="B107" s="134" t="str">
        <f>+VLOOKUP(A107,'[1]DISTRITOS A NIVEL NACIONAL'!$A$1:$IV$65536,5,0)</f>
        <v>AV. FRANCISCO PIZARRO, VIA BALLENITA, FRENTE A LA ESCUELA 24 DE JULIO</v>
      </c>
      <c r="C107" s="134" t="str">
        <f>+VLOOKUP(A107,'[1]DISTRITOS A NIVEL NACIONAL'!$A$1:$IV$65536,6,0)</f>
        <v>(04) 2943800 / 2943801 / 2943802</v>
      </c>
      <c r="D107" s="134" t="str">
        <f>+VLOOKUP(A107,'[1]DISTRITOS A NIVEL NACIONAL'!$A$1:$IV$65536,7,0)</f>
        <v>DIRECTO</v>
      </c>
      <c r="E107" s="128" t="s">
        <v>1693</v>
      </c>
      <c r="F107" s="128" t="s">
        <v>1693</v>
      </c>
      <c r="G107" s="128" t="s">
        <v>18</v>
      </c>
      <c r="H107" s="173" t="s">
        <v>1713</v>
      </c>
      <c r="I107" s="173" t="s">
        <v>1714</v>
      </c>
      <c r="J107" s="173" t="s">
        <v>1712</v>
      </c>
      <c r="K107" s="128" t="s">
        <v>14</v>
      </c>
      <c r="L107" s="133">
        <v>185</v>
      </c>
      <c r="M107" s="133">
        <v>1</v>
      </c>
      <c r="N107" s="133"/>
      <c r="O107" s="133"/>
      <c r="P107" s="128">
        <f t="shared" si="5"/>
        <v>1</v>
      </c>
      <c r="Q107" s="180">
        <v>26.214500000000001</v>
      </c>
    </row>
    <row r="108" spans="1:17" s="61" customFormat="1" ht="36" customHeight="1" x14ac:dyDescent="0.3">
      <c r="A108" s="128" t="s">
        <v>1692</v>
      </c>
      <c r="B108" s="134" t="str">
        <f>+VLOOKUP(A108,'[1]DISTRITOS A NIVEL NACIONAL'!$A$1:$IV$65536,5,0)</f>
        <v>AV. FRANCISCO PIZARRO, VIA BALLENITA, FRENTE A LA ESCUELA 24 DE JULIO</v>
      </c>
      <c r="C108" s="134" t="str">
        <f>+VLOOKUP(A108,'[1]DISTRITOS A NIVEL NACIONAL'!$A$1:$IV$65536,6,0)</f>
        <v>(04) 2943800 / 2943801 / 2943802</v>
      </c>
      <c r="D108" s="134" t="str">
        <f>+VLOOKUP(A108,'[1]DISTRITOS A NIVEL NACIONAL'!$A$1:$IV$65536,7,0)</f>
        <v>DIRECTO</v>
      </c>
      <c r="E108" s="128" t="s">
        <v>1693</v>
      </c>
      <c r="F108" s="128" t="s">
        <v>1693</v>
      </c>
      <c r="G108" s="128" t="s">
        <v>18</v>
      </c>
      <c r="H108" s="173" t="s">
        <v>1716</v>
      </c>
      <c r="I108" s="173" t="s">
        <v>1717</v>
      </c>
      <c r="J108" s="173" t="s">
        <v>1715</v>
      </c>
      <c r="K108" s="128" t="s">
        <v>14</v>
      </c>
      <c r="L108" s="133">
        <v>419</v>
      </c>
      <c r="M108" s="133">
        <v>1</v>
      </c>
      <c r="N108" s="133"/>
      <c r="O108" s="133"/>
      <c r="P108" s="128">
        <f t="shared" si="5"/>
        <v>1</v>
      </c>
      <c r="Q108" s="180">
        <v>59.37230000000001</v>
      </c>
    </row>
    <row r="109" spans="1:17" s="61" customFormat="1" ht="36" customHeight="1" x14ac:dyDescent="0.3">
      <c r="A109" s="128" t="s">
        <v>1692</v>
      </c>
      <c r="B109" s="134" t="str">
        <f>+VLOOKUP(A109,'[1]DISTRITOS A NIVEL NACIONAL'!$A$1:$IV$65536,5,0)</f>
        <v>AV. FRANCISCO PIZARRO, VIA BALLENITA, FRENTE A LA ESCUELA 24 DE JULIO</v>
      </c>
      <c r="C109" s="134" t="str">
        <f>+VLOOKUP(A109,'[1]DISTRITOS A NIVEL NACIONAL'!$A$1:$IV$65536,6,0)</f>
        <v>(04) 2943800 / 2943801 / 2943802</v>
      </c>
      <c r="D109" s="134" t="str">
        <f>+VLOOKUP(A109,'[1]DISTRITOS A NIVEL NACIONAL'!$A$1:$IV$65536,7,0)</f>
        <v>DIRECTO</v>
      </c>
      <c r="E109" s="128" t="s">
        <v>1693</v>
      </c>
      <c r="F109" s="128" t="s">
        <v>1693</v>
      </c>
      <c r="G109" s="128" t="s">
        <v>18</v>
      </c>
      <c r="H109" s="173" t="s">
        <v>1719</v>
      </c>
      <c r="I109" s="173" t="s">
        <v>1720</v>
      </c>
      <c r="J109" s="173" t="s">
        <v>1718</v>
      </c>
      <c r="K109" s="128" t="s">
        <v>14</v>
      </c>
      <c r="L109" s="133">
        <v>270</v>
      </c>
      <c r="M109" s="133">
        <v>1</v>
      </c>
      <c r="N109" s="133"/>
      <c r="O109" s="133"/>
      <c r="P109" s="128">
        <f t="shared" si="5"/>
        <v>1</v>
      </c>
      <c r="Q109" s="180">
        <v>38.259</v>
      </c>
    </row>
    <row r="110" spans="1:17" s="61" customFormat="1" ht="36" customHeight="1" x14ac:dyDescent="0.3">
      <c r="A110" s="128" t="s">
        <v>1721</v>
      </c>
      <c r="B110" s="134" t="str">
        <f>+VLOOKUP(A110,'[1]DISTRITOS A NIVEL NACIONAL'!$A$1:$IV$65536,5,0)</f>
        <v>CANTON LA LIBERTAD, CALLE10 Av.. 5 Y 7  JUNTO AL COLEGIO DR. LUIS AVILES</v>
      </c>
      <c r="C110" s="134" t="str">
        <f>+VLOOKUP(A110,'[1]DISTRITOS A NIVEL NACIONAL'!$A$1:$IV$65536,6,0)</f>
        <v>(04) 2787277 / 2787117</v>
      </c>
      <c r="D110" s="134" t="str">
        <f>+VLOOKUP(A110,'[1]DISTRITOS A NIVEL NACIONAL'!$A$1:$IV$65536,7,0)</f>
        <v>DIRECTO</v>
      </c>
      <c r="E110" s="128" t="s">
        <v>1693</v>
      </c>
      <c r="F110" s="128" t="s">
        <v>1722</v>
      </c>
      <c r="G110" s="128" t="s">
        <v>18</v>
      </c>
      <c r="H110" s="128" t="s">
        <v>1724</v>
      </c>
      <c r="I110" s="128" t="s">
        <v>1725</v>
      </c>
      <c r="J110" s="128" t="s">
        <v>1723</v>
      </c>
      <c r="K110" s="128" t="s">
        <v>14</v>
      </c>
      <c r="L110" s="128">
        <v>324</v>
      </c>
      <c r="M110" s="128">
        <v>1</v>
      </c>
      <c r="N110" s="130"/>
      <c r="O110" s="130"/>
      <c r="P110" s="128">
        <v>1</v>
      </c>
      <c r="Q110" s="167">
        <v>45.910800000000002</v>
      </c>
    </row>
    <row r="111" spans="1:17" s="61" customFormat="1" ht="36" customHeight="1" x14ac:dyDescent="0.3">
      <c r="A111" s="129" t="s">
        <v>1721</v>
      </c>
      <c r="B111" s="134" t="str">
        <f>+VLOOKUP(A111,'[1]DISTRITOS A NIVEL NACIONAL'!$A$1:$IV$65536,5,0)</f>
        <v>CANTON LA LIBERTAD, CALLE10 Av.. 5 Y 7  JUNTO AL COLEGIO DR. LUIS AVILES</v>
      </c>
      <c r="C111" s="134" t="str">
        <f>+VLOOKUP(A111,'[1]DISTRITOS A NIVEL NACIONAL'!$A$1:$IV$65536,6,0)</f>
        <v>(04) 2787277 / 2787117</v>
      </c>
      <c r="D111" s="134" t="str">
        <f>+VLOOKUP(A111,'[1]DISTRITOS A NIVEL NACIONAL'!$A$1:$IV$65536,7,0)</f>
        <v>DIRECTO</v>
      </c>
      <c r="E111" s="129" t="s">
        <v>1693</v>
      </c>
      <c r="F111" s="129" t="s">
        <v>1726</v>
      </c>
      <c r="G111" s="129" t="s">
        <v>18</v>
      </c>
      <c r="H111" s="129" t="s">
        <v>1728</v>
      </c>
      <c r="I111" s="129" t="s">
        <v>1729</v>
      </c>
      <c r="J111" s="129" t="s">
        <v>1727</v>
      </c>
      <c r="K111" s="129" t="s">
        <v>145</v>
      </c>
      <c r="L111" s="129">
        <v>2070</v>
      </c>
      <c r="M111" s="129">
        <v>1</v>
      </c>
      <c r="N111" s="129"/>
      <c r="O111" s="129"/>
      <c r="P111" s="128">
        <v>1</v>
      </c>
      <c r="Q111" s="167">
        <v>293.31900000000002</v>
      </c>
    </row>
    <row r="112" spans="1:17" s="61" customFormat="1" ht="36" customHeight="1" x14ac:dyDescent="0.3">
      <c r="A112" s="129" t="s">
        <v>1721</v>
      </c>
      <c r="B112" s="134" t="str">
        <f>+VLOOKUP(A112,'[1]DISTRITOS A NIVEL NACIONAL'!$A$1:$IV$65536,5,0)</f>
        <v>CANTON LA LIBERTAD, CALLE10 Av.. 5 Y 7  JUNTO AL COLEGIO DR. LUIS AVILES</v>
      </c>
      <c r="C112" s="134" t="str">
        <f>+VLOOKUP(A112,'[1]DISTRITOS A NIVEL NACIONAL'!$A$1:$IV$65536,6,0)</f>
        <v>(04) 2787277 / 2787117</v>
      </c>
      <c r="D112" s="134" t="str">
        <f>+VLOOKUP(A112,'[1]DISTRITOS A NIVEL NACIONAL'!$A$1:$IV$65536,7,0)</f>
        <v>DIRECTO</v>
      </c>
      <c r="E112" s="129" t="s">
        <v>1693</v>
      </c>
      <c r="F112" s="129" t="s">
        <v>1726</v>
      </c>
      <c r="G112" s="129" t="s">
        <v>18</v>
      </c>
      <c r="H112" s="129" t="s">
        <v>1731</v>
      </c>
      <c r="I112" s="129" t="s">
        <v>1732</v>
      </c>
      <c r="J112" s="129" t="s">
        <v>1730</v>
      </c>
      <c r="K112" s="129" t="s">
        <v>145</v>
      </c>
      <c r="L112" s="129">
        <v>1498</v>
      </c>
      <c r="M112" s="129">
        <v>1</v>
      </c>
      <c r="N112" s="129"/>
      <c r="O112" s="129"/>
      <c r="P112" s="128">
        <v>1</v>
      </c>
      <c r="Q112" s="167">
        <v>212.26660000000004</v>
      </c>
    </row>
    <row r="113" spans="1:17" s="61" customFormat="1" ht="36" customHeight="1" x14ac:dyDescent="0.3">
      <c r="A113" s="129" t="s">
        <v>1721</v>
      </c>
      <c r="B113" s="134" t="str">
        <f>+VLOOKUP(A113,'[1]DISTRITOS A NIVEL NACIONAL'!$A$1:$IV$65536,5,0)</f>
        <v>CANTON LA LIBERTAD, CALLE10 Av.. 5 Y 7  JUNTO AL COLEGIO DR. LUIS AVILES</v>
      </c>
      <c r="C113" s="134" t="str">
        <f>+VLOOKUP(A113,'[1]DISTRITOS A NIVEL NACIONAL'!$A$1:$IV$65536,6,0)</f>
        <v>(04) 2787277 / 2787117</v>
      </c>
      <c r="D113" s="134" t="str">
        <f>+VLOOKUP(A113,'[1]DISTRITOS A NIVEL NACIONAL'!$A$1:$IV$65536,7,0)</f>
        <v>DIRECTO</v>
      </c>
      <c r="E113" s="129" t="s">
        <v>1693</v>
      </c>
      <c r="F113" s="129" t="s">
        <v>1726</v>
      </c>
      <c r="G113" s="129" t="s">
        <v>18</v>
      </c>
      <c r="H113" s="129" t="s">
        <v>1734</v>
      </c>
      <c r="I113" s="129" t="s">
        <v>1735</v>
      </c>
      <c r="J113" s="129" t="s">
        <v>1733</v>
      </c>
      <c r="K113" s="129" t="s">
        <v>145</v>
      </c>
      <c r="L113" s="129">
        <v>930</v>
      </c>
      <c r="M113" s="129">
        <v>1</v>
      </c>
      <c r="N113" s="129"/>
      <c r="O113" s="129"/>
      <c r="P113" s="128">
        <v>1</v>
      </c>
      <c r="Q113" s="167">
        <v>131.78100000000001</v>
      </c>
    </row>
    <row r="114" spans="1:17" s="61" customFormat="1" ht="36" customHeight="1" x14ac:dyDescent="0.3">
      <c r="A114" s="129" t="s">
        <v>1721</v>
      </c>
      <c r="B114" s="134" t="str">
        <f>+VLOOKUP(A114,'[1]DISTRITOS A NIVEL NACIONAL'!$A$1:$IV$65536,5,0)</f>
        <v>CANTON LA LIBERTAD, CALLE10 Av.. 5 Y 7  JUNTO AL COLEGIO DR. LUIS AVILES</v>
      </c>
      <c r="C114" s="134" t="str">
        <f>+VLOOKUP(A114,'[1]DISTRITOS A NIVEL NACIONAL'!$A$1:$IV$65536,6,0)</f>
        <v>(04) 2787277 / 2787117</v>
      </c>
      <c r="D114" s="134" t="str">
        <f>+VLOOKUP(A114,'[1]DISTRITOS A NIVEL NACIONAL'!$A$1:$IV$65536,7,0)</f>
        <v>DIRECTO</v>
      </c>
      <c r="E114" s="129" t="s">
        <v>1693</v>
      </c>
      <c r="F114" s="129" t="s">
        <v>1726</v>
      </c>
      <c r="G114" s="129" t="s">
        <v>18</v>
      </c>
      <c r="H114" s="129" t="s">
        <v>1737</v>
      </c>
      <c r="I114" s="129" t="s">
        <v>1738</v>
      </c>
      <c r="J114" s="129" t="s">
        <v>1736</v>
      </c>
      <c r="K114" s="129" t="s">
        <v>145</v>
      </c>
      <c r="L114" s="129">
        <v>1474</v>
      </c>
      <c r="M114" s="129">
        <v>1</v>
      </c>
      <c r="N114" s="129"/>
      <c r="O114" s="129"/>
      <c r="P114" s="128">
        <v>1</v>
      </c>
      <c r="Q114" s="167">
        <v>208.86580000000001</v>
      </c>
    </row>
    <row r="115" spans="1:17" s="61" customFormat="1" ht="36" customHeight="1" x14ac:dyDescent="0.3">
      <c r="A115" s="129" t="s">
        <v>1721</v>
      </c>
      <c r="B115" s="134" t="str">
        <f>+VLOOKUP(A115,'[1]DISTRITOS A NIVEL NACIONAL'!$A$1:$IV$65536,5,0)</f>
        <v>CANTON LA LIBERTAD, CALLE10 Av.. 5 Y 7  JUNTO AL COLEGIO DR. LUIS AVILES</v>
      </c>
      <c r="C115" s="134" t="str">
        <f>+VLOOKUP(A115,'[1]DISTRITOS A NIVEL NACIONAL'!$A$1:$IV$65536,6,0)</f>
        <v>(04) 2787277 / 2787117</v>
      </c>
      <c r="D115" s="134" t="str">
        <f>+VLOOKUP(A115,'[1]DISTRITOS A NIVEL NACIONAL'!$A$1:$IV$65536,7,0)</f>
        <v>DIRECTO</v>
      </c>
      <c r="E115" s="129" t="s">
        <v>1693</v>
      </c>
      <c r="F115" s="129" t="s">
        <v>1726</v>
      </c>
      <c r="G115" s="129" t="s">
        <v>18</v>
      </c>
      <c r="H115" s="174" t="s">
        <v>1740</v>
      </c>
      <c r="I115" s="129" t="s">
        <v>1741</v>
      </c>
      <c r="J115" s="175" t="s">
        <v>1739</v>
      </c>
      <c r="K115" s="129" t="s">
        <v>145</v>
      </c>
      <c r="L115" s="129">
        <v>1337</v>
      </c>
      <c r="M115" s="129">
        <v>1</v>
      </c>
      <c r="N115" s="129"/>
      <c r="O115" s="129"/>
      <c r="P115" s="128">
        <v>1</v>
      </c>
      <c r="Q115" s="167">
        <v>189.45290000000003</v>
      </c>
    </row>
    <row r="116" spans="1:17" s="61" customFormat="1" ht="36" customHeight="1" x14ac:dyDescent="0.3">
      <c r="A116" s="129" t="s">
        <v>1721</v>
      </c>
      <c r="B116" s="134" t="str">
        <f>+VLOOKUP(A116,'[1]DISTRITOS A NIVEL NACIONAL'!$A$1:$IV$65536,5,0)</f>
        <v>CANTON LA LIBERTAD, CALLE10 Av.. 5 Y 7  JUNTO AL COLEGIO DR. LUIS AVILES</v>
      </c>
      <c r="C116" s="134" t="str">
        <f>+VLOOKUP(A116,'[1]DISTRITOS A NIVEL NACIONAL'!$A$1:$IV$65536,6,0)</f>
        <v>(04) 2787277 / 2787117</v>
      </c>
      <c r="D116" s="134" t="str">
        <f>+VLOOKUP(A116,'[1]DISTRITOS A NIVEL NACIONAL'!$A$1:$IV$65536,7,0)</f>
        <v>DIRECTO</v>
      </c>
      <c r="E116" s="129" t="s">
        <v>1693</v>
      </c>
      <c r="F116" s="129" t="s">
        <v>734</v>
      </c>
      <c r="G116" s="129" t="s">
        <v>18</v>
      </c>
      <c r="H116" s="176" t="s">
        <v>1743</v>
      </c>
      <c r="I116" s="129" t="s">
        <v>1744</v>
      </c>
      <c r="J116" s="129" t="s">
        <v>1742</v>
      </c>
      <c r="K116" s="129" t="s">
        <v>14</v>
      </c>
      <c r="L116" s="129">
        <v>1475</v>
      </c>
      <c r="M116" s="129">
        <v>1</v>
      </c>
      <c r="N116" s="129"/>
      <c r="O116" s="129"/>
      <c r="P116" s="128">
        <v>1</v>
      </c>
      <c r="Q116" s="167">
        <v>209.00749999999999</v>
      </c>
    </row>
    <row r="117" spans="1:17" s="61" customFormat="1" ht="36" customHeight="1" x14ac:dyDescent="0.3">
      <c r="A117" s="129" t="s">
        <v>1721</v>
      </c>
      <c r="B117" s="134" t="str">
        <f>+VLOOKUP(A117,'[1]DISTRITOS A NIVEL NACIONAL'!$A$1:$IV$65536,5,0)</f>
        <v>CANTON LA LIBERTAD, CALLE10 Av.. 5 Y 7  JUNTO AL COLEGIO DR. LUIS AVILES</v>
      </c>
      <c r="C117" s="134" t="str">
        <f>+VLOOKUP(A117,'[1]DISTRITOS A NIVEL NACIONAL'!$A$1:$IV$65536,6,0)</f>
        <v>(04) 2787277 / 2787117</v>
      </c>
      <c r="D117" s="134" t="str">
        <f>+VLOOKUP(A117,'[1]DISTRITOS A NIVEL NACIONAL'!$A$1:$IV$65536,7,0)</f>
        <v>DIRECTO</v>
      </c>
      <c r="E117" s="129" t="s">
        <v>1693</v>
      </c>
      <c r="F117" s="129" t="s">
        <v>1722</v>
      </c>
      <c r="G117" s="129" t="s">
        <v>18</v>
      </c>
      <c r="H117" s="176" t="s">
        <v>1746</v>
      </c>
      <c r="I117" s="129" t="s">
        <v>1747</v>
      </c>
      <c r="J117" s="129" t="s">
        <v>1745</v>
      </c>
      <c r="K117" s="129" t="s">
        <v>14</v>
      </c>
      <c r="L117" s="129">
        <v>860</v>
      </c>
      <c r="M117" s="129">
        <v>1</v>
      </c>
      <c r="N117" s="129"/>
      <c r="O117" s="129"/>
      <c r="P117" s="128">
        <v>1</v>
      </c>
      <c r="Q117" s="167">
        <v>121.86199999999999</v>
      </c>
    </row>
    <row r="118" spans="1:17" s="61" customFormat="1" ht="36" customHeight="1" x14ac:dyDescent="0.3">
      <c r="A118" s="129" t="s">
        <v>1721</v>
      </c>
      <c r="B118" s="134" t="str">
        <f>+VLOOKUP(A118,'[1]DISTRITOS A NIVEL NACIONAL'!$A$1:$IV$65536,5,0)</f>
        <v>CANTON LA LIBERTAD, CALLE10 Av.. 5 Y 7  JUNTO AL COLEGIO DR. LUIS AVILES</v>
      </c>
      <c r="C118" s="134" t="str">
        <f>+VLOOKUP(A118,'[1]DISTRITOS A NIVEL NACIONAL'!$A$1:$IV$65536,6,0)</f>
        <v>(04) 2787277 / 2787117</v>
      </c>
      <c r="D118" s="134" t="str">
        <f>+VLOOKUP(A118,'[1]DISTRITOS A NIVEL NACIONAL'!$A$1:$IV$65536,7,0)</f>
        <v>DIRECTO</v>
      </c>
      <c r="E118" s="129" t="s">
        <v>1693</v>
      </c>
      <c r="F118" s="129" t="s">
        <v>734</v>
      </c>
      <c r="G118" s="129" t="s">
        <v>18</v>
      </c>
      <c r="H118" s="174" t="s">
        <v>1749</v>
      </c>
      <c r="I118" s="129" t="s">
        <v>1750</v>
      </c>
      <c r="J118" s="129" t="s">
        <v>1748</v>
      </c>
      <c r="K118" s="129" t="s">
        <v>14</v>
      </c>
      <c r="L118" s="129">
        <v>651</v>
      </c>
      <c r="M118" s="129">
        <v>1</v>
      </c>
      <c r="N118" s="129"/>
      <c r="O118" s="129"/>
      <c r="P118" s="128">
        <v>1</v>
      </c>
      <c r="Q118" s="167">
        <v>92.246700000000018</v>
      </c>
    </row>
    <row r="119" spans="1:17" s="61" customFormat="1" ht="36" customHeight="1" x14ac:dyDescent="0.3">
      <c r="A119" s="129" t="s">
        <v>1721</v>
      </c>
      <c r="B119" s="134" t="str">
        <f>+VLOOKUP(A119,'[1]DISTRITOS A NIVEL NACIONAL'!$A$1:$IV$65536,5,0)</f>
        <v>CANTON LA LIBERTAD, CALLE10 Av.. 5 Y 7  JUNTO AL COLEGIO DR. LUIS AVILES</v>
      </c>
      <c r="C119" s="134" t="str">
        <f>+VLOOKUP(A119,'[1]DISTRITOS A NIVEL NACIONAL'!$A$1:$IV$65536,6,0)</f>
        <v>(04) 2787277 / 2787117</v>
      </c>
      <c r="D119" s="134" t="str">
        <f>+VLOOKUP(A119,'[1]DISTRITOS A NIVEL NACIONAL'!$A$1:$IV$65536,7,0)</f>
        <v>DIRECTO</v>
      </c>
      <c r="E119" s="129" t="s">
        <v>1693</v>
      </c>
      <c r="F119" s="129" t="s">
        <v>734</v>
      </c>
      <c r="G119" s="129" t="s">
        <v>18</v>
      </c>
      <c r="H119" s="176" t="s">
        <v>1752</v>
      </c>
      <c r="I119" s="129" t="s">
        <v>1753</v>
      </c>
      <c r="J119" s="129" t="s">
        <v>1751</v>
      </c>
      <c r="K119" s="129" t="s">
        <v>145</v>
      </c>
      <c r="L119" s="129">
        <v>1171</v>
      </c>
      <c r="M119" s="129">
        <v>1</v>
      </c>
      <c r="N119" s="129"/>
      <c r="O119" s="129"/>
      <c r="P119" s="128">
        <v>1</v>
      </c>
      <c r="Q119" s="167">
        <v>165.9307</v>
      </c>
    </row>
    <row r="120" spans="1:17" s="61" customFormat="1" ht="36" customHeight="1" x14ac:dyDescent="0.3">
      <c r="A120" s="129" t="s">
        <v>1721</v>
      </c>
      <c r="B120" s="134" t="str">
        <f>+VLOOKUP(A120,'[1]DISTRITOS A NIVEL NACIONAL'!$A$1:$IV$65536,5,0)</f>
        <v>CANTON LA LIBERTAD, CALLE10 Av.. 5 Y 7  JUNTO AL COLEGIO DR. LUIS AVILES</v>
      </c>
      <c r="C120" s="134" t="str">
        <f>+VLOOKUP(A120,'[1]DISTRITOS A NIVEL NACIONAL'!$A$1:$IV$65536,6,0)</f>
        <v>(04) 2787277 / 2787117</v>
      </c>
      <c r="D120" s="134" t="str">
        <f>+VLOOKUP(A120,'[1]DISTRITOS A NIVEL NACIONAL'!$A$1:$IV$65536,7,0)</f>
        <v>DIRECTO</v>
      </c>
      <c r="E120" s="129" t="s">
        <v>1693</v>
      </c>
      <c r="F120" s="129" t="s">
        <v>1726</v>
      </c>
      <c r="G120" s="129" t="s">
        <v>18</v>
      </c>
      <c r="H120" s="174" t="s">
        <v>1755</v>
      </c>
      <c r="I120" s="129" t="s">
        <v>1756</v>
      </c>
      <c r="J120" s="129" t="s">
        <v>1754</v>
      </c>
      <c r="K120" s="129" t="s">
        <v>145</v>
      </c>
      <c r="L120" s="129">
        <v>487</v>
      </c>
      <c r="M120" s="129">
        <v>1</v>
      </c>
      <c r="N120" s="129"/>
      <c r="O120" s="129"/>
      <c r="P120" s="128">
        <v>1</v>
      </c>
      <c r="Q120" s="167">
        <v>69.007900000000006</v>
      </c>
    </row>
    <row r="121" spans="1:17" s="61" customFormat="1" ht="36" customHeight="1" x14ac:dyDescent="0.3">
      <c r="A121" s="129" t="s">
        <v>1721</v>
      </c>
      <c r="B121" s="134" t="str">
        <f>+VLOOKUP(A121,'[1]DISTRITOS A NIVEL NACIONAL'!$A$1:$IV$65536,5,0)</f>
        <v>CANTON LA LIBERTAD, CALLE10 Av.. 5 Y 7  JUNTO AL COLEGIO DR. LUIS AVILES</v>
      </c>
      <c r="C121" s="134" t="str">
        <f>+VLOOKUP(A121,'[1]DISTRITOS A NIVEL NACIONAL'!$A$1:$IV$65536,6,0)</f>
        <v>(04) 2787277 / 2787117</v>
      </c>
      <c r="D121" s="134" t="str">
        <f>+VLOOKUP(A121,'[1]DISTRITOS A NIVEL NACIONAL'!$A$1:$IV$65536,7,0)</f>
        <v>DIRECTO</v>
      </c>
      <c r="E121" s="129" t="s">
        <v>1693</v>
      </c>
      <c r="F121" s="129" t="s">
        <v>1726</v>
      </c>
      <c r="G121" s="129" t="s">
        <v>18</v>
      </c>
      <c r="H121" s="174" t="s">
        <v>1758</v>
      </c>
      <c r="I121" s="129" t="s">
        <v>1759</v>
      </c>
      <c r="J121" s="129" t="s">
        <v>1757</v>
      </c>
      <c r="K121" s="129" t="s">
        <v>145</v>
      </c>
      <c r="L121" s="129">
        <v>2055</v>
      </c>
      <c r="M121" s="129">
        <v>1</v>
      </c>
      <c r="N121" s="129"/>
      <c r="O121" s="129"/>
      <c r="P121" s="128">
        <v>1</v>
      </c>
      <c r="Q121" s="167">
        <v>291.19350000000003</v>
      </c>
    </row>
    <row r="122" spans="1:17" s="61" customFormat="1" ht="36" customHeight="1" x14ac:dyDescent="0.3">
      <c r="A122" s="156" t="s">
        <v>1721</v>
      </c>
      <c r="B122" s="134" t="str">
        <f>+VLOOKUP(A122,'[1]DISTRITOS A NIVEL NACIONAL'!$A$1:$IV$65536,5,0)</f>
        <v>CANTON LA LIBERTAD, CALLE10 Av.. 5 Y 7  JUNTO AL COLEGIO DR. LUIS AVILES</v>
      </c>
      <c r="C122" s="134" t="str">
        <f>+VLOOKUP(A122,'[1]DISTRITOS A NIVEL NACIONAL'!$A$1:$IV$65536,6,0)</f>
        <v>(04) 2787277 / 2787117</v>
      </c>
      <c r="D122" s="134" t="str">
        <f>+VLOOKUP(A122,'[1]DISTRITOS A NIVEL NACIONAL'!$A$1:$IV$65536,7,0)</f>
        <v>DIRECTO</v>
      </c>
      <c r="E122" s="156" t="s">
        <v>1693</v>
      </c>
      <c r="F122" s="156" t="s">
        <v>1726</v>
      </c>
      <c r="G122" s="156" t="s">
        <v>18</v>
      </c>
      <c r="H122" s="159" t="s">
        <v>1761</v>
      </c>
      <c r="I122" s="156" t="s">
        <v>1762</v>
      </c>
      <c r="J122" s="157" t="s">
        <v>1760</v>
      </c>
      <c r="K122" s="156" t="s">
        <v>145</v>
      </c>
      <c r="L122" s="156">
        <v>1694</v>
      </c>
      <c r="M122" s="156">
        <v>1</v>
      </c>
      <c r="N122" s="156"/>
      <c r="O122" s="156"/>
      <c r="P122" s="155">
        <v>1</v>
      </c>
      <c r="Q122" s="154">
        <v>240.03980000000001</v>
      </c>
    </row>
    <row r="123" spans="1:17" s="61" customFormat="1" ht="36" customHeight="1" x14ac:dyDescent="0.3">
      <c r="A123" s="156" t="s">
        <v>1721</v>
      </c>
      <c r="B123" s="134" t="str">
        <f>+VLOOKUP(A123,'[1]DISTRITOS A NIVEL NACIONAL'!$A$1:$IV$65536,5,0)</f>
        <v>CANTON LA LIBERTAD, CALLE10 Av.. 5 Y 7  JUNTO AL COLEGIO DR. LUIS AVILES</v>
      </c>
      <c r="C123" s="134" t="str">
        <f>+VLOOKUP(A123,'[1]DISTRITOS A NIVEL NACIONAL'!$A$1:$IV$65536,6,0)</f>
        <v>(04) 2787277 / 2787117</v>
      </c>
      <c r="D123" s="134" t="str">
        <f>+VLOOKUP(A123,'[1]DISTRITOS A NIVEL NACIONAL'!$A$1:$IV$65536,7,0)</f>
        <v>DIRECTO</v>
      </c>
      <c r="E123" s="156" t="s">
        <v>1693</v>
      </c>
      <c r="F123" s="156" t="s">
        <v>734</v>
      </c>
      <c r="G123" s="156" t="s">
        <v>18</v>
      </c>
      <c r="H123" s="159" t="s">
        <v>1764</v>
      </c>
      <c r="I123" s="156" t="s">
        <v>1765</v>
      </c>
      <c r="J123" s="157" t="s">
        <v>1763</v>
      </c>
      <c r="K123" s="156" t="s">
        <v>14</v>
      </c>
      <c r="L123" s="156">
        <v>589</v>
      </c>
      <c r="M123" s="156">
        <v>1</v>
      </c>
      <c r="N123" s="156"/>
      <c r="O123" s="156"/>
      <c r="P123" s="155">
        <v>1</v>
      </c>
      <c r="Q123" s="154">
        <v>83.461300000000008</v>
      </c>
    </row>
    <row r="124" spans="1:17" s="61" customFormat="1" ht="36" customHeight="1" x14ac:dyDescent="0.3">
      <c r="A124" s="156" t="s">
        <v>1721</v>
      </c>
      <c r="B124" s="134" t="str">
        <f>+VLOOKUP(A124,'[1]DISTRITOS A NIVEL NACIONAL'!$A$1:$IV$65536,5,0)</f>
        <v>CANTON LA LIBERTAD, CALLE10 Av.. 5 Y 7  JUNTO AL COLEGIO DR. LUIS AVILES</v>
      </c>
      <c r="C124" s="134" t="str">
        <f>+VLOOKUP(A124,'[1]DISTRITOS A NIVEL NACIONAL'!$A$1:$IV$65536,6,0)</f>
        <v>(04) 2787277 / 2787117</v>
      </c>
      <c r="D124" s="134" t="str">
        <f>+VLOOKUP(A124,'[1]DISTRITOS A NIVEL NACIONAL'!$A$1:$IV$65536,7,0)</f>
        <v>DIRECTO</v>
      </c>
      <c r="E124" s="156" t="s">
        <v>1693</v>
      </c>
      <c r="F124" s="156" t="s">
        <v>1722</v>
      </c>
      <c r="G124" s="156" t="s">
        <v>18</v>
      </c>
      <c r="H124" s="159" t="s">
        <v>1767</v>
      </c>
      <c r="I124" s="156" t="s">
        <v>1768</v>
      </c>
      <c r="J124" s="157" t="s">
        <v>1766</v>
      </c>
      <c r="K124" s="156" t="s">
        <v>145</v>
      </c>
      <c r="L124" s="156">
        <v>757</v>
      </c>
      <c r="M124" s="156">
        <v>1</v>
      </c>
      <c r="N124" s="156"/>
      <c r="O124" s="156"/>
      <c r="P124" s="155">
        <v>1</v>
      </c>
      <c r="Q124" s="154">
        <v>107.26690000000002</v>
      </c>
    </row>
    <row r="125" spans="1:17" s="61" customFormat="1" ht="36" customHeight="1" x14ac:dyDescent="0.3">
      <c r="A125" s="156" t="s">
        <v>1721</v>
      </c>
      <c r="B125" s="134" t="str">
        <f>+VLOOKUP(A125,'[1]DISTRITOS A NIVEL NACIONAL'!$A$1:$IV$65536,5,0)</f>
        <v>CANTON LA LIBERTAD, CALLE10 Av.. 5 Y 7  JUNTO AL COLEGIO DR. LUIS AVILES</v>
      </c>
      <c r="C125" s="134" t="str">
        <f>+VLOOKUP(A125,'[1]DISTRITOS A NIVEL NACIONAL'!$A$1:$IV$65536,6,0)</f>
        <v>(04) 2787277 / 2787117</v>
      </c>
      <c r="D125" s="134" t="str">
        <f>+VLOOKUP(A125,'[1]DISTRITOS A NIVEL NACIONAL'!$A$1:$IV$65536,7,0)</f>
        <v>DIRECTO</v>
      </c>
      <c r="E125" s="156" t="s">
        <v>1693</v>
      </c>
      <c r="F125" s="156" t="s">
        <v>1722</v>
      </c>
      <c r="G125" s="156" t="s">
        <v>18</v>
      </c>
      <c r="H125" s="156" t="s">
        <v>1770</v>
      </c>
      <c r="I125" s="156" t="s">
        <v>1771</v>
      </c>
      <c r="J125" s="157" t="s">
        <v>1769</v>
      </c>
      <c r="K125" s="156" t="s">
        <v>145</v>
      </c>
      <c r="L125" s="156">
        <v>662</v>
      </c>
      <c r="M125" s="156">
        <v>1</v>
      </c>
      <c r="N125" s="156"/>
      <c r="O125" s="156"/>
      <c r="P125" s="155">
        <v>1</v>
      </c>
      <c r="Q125" s="154">
        <v>93.80540000000002</v>
      </c>
    </row>
    <row r="126" spans="1:17" s="61" customFormat="1" ht="36" customHeight="1" x14ac:dyDescent="0.3">
      <c r="A126" s="156" t="s">
        <v>1721</v>
      </c>
      <c r="B126" s="134" t="str">
        <f>+VLOOKUP(A126,'[1]DISTRITOS A NIVEL NACIONAL'!$A$1:$IV$65536,5,0)</f>
        <v>CANTON LA LIBERTAD, CALLE10 Av.. 5 Y 7  JUNTO AL COLEGIO DR. LUIS AVILES</v>
      </c>
      <c r="C126" s="134" t="str">
        <f>+VLOOKUP(A126,'[1]DISTRITOS A NIVEL NACIONAL'!$A$1:$IV$65536,6,0)</f>
        <v>(04) 2787277 / 2787117</v>
      </c>
      <c r="D126" s="134" t="str">
        <f>+VLOOKUP(A126,'[1]DISTRITOS A NIVEL NACIONAL'!$A$1:$IV$65536,7,0)</f>
        <v>DIRECTO</v>
      </c>
      <c r="E126" s="156" t="s">
        <v>1693</v>
      </c>
      <c r="F126" s="156" t="s">
        <v>1726</v>
      </c>
      <c r="G126" s="156" t="s">
        <v>18</v>
      </c>
      <c r="H126" s="159" t="s">
        <v>1773</v>
      </c>
      <c r="I126" s="156" t="s">
        <v>1774</v>
      </c>
      <c r="J126" s="157" t="s">
        <v>1772</v>
      </c>
      <c r="K126" s="156" t="s">
        <v>145</v>
      </c>
      <c r="L126" s="156">
        <v>590</v>
      </c>
      <c r="M126" s="156">
        <v>1</v>
      </c>
      <c r="N126" s="156"/>
      <c r="O126" s="156"/>
      <c r="P126" s="155">
        <v>1</v>
      </c>
      <c r="Q126" s="154">
        <v>83.603000000000009</v>
      </c>
    </row>
    <row r="127" spans="1:17" s="61" customFormat="1" ht="36" customHeight="1" x14ac:dyDescent="0.3">
      <c r="A127" s="156" t="s">
        <v>1721</v>
      </c>
      <c r="B127" s="134" t="str">
        <f>+VLOOKUP(A127,'[1]DISTRITOS A NIVEL NACIONAL'!$A$1:$IV$65536,5,0)</f>
        <v>CANTON LA LIBERTAD, CALLE10 Av.. 5 Y 7  JUNTO AL COLEGIO DR. LUIS AVILES</v>
      </c>
      <c r="C127" s="134" t="str">
        <f>+VLOOKUP(A127,'[1]DISTRITOS A NIVEL NACIONAL'!$A$1:$IV$65536,6,0)</f>
        <v>(04) 2787277 / 2787117</v>
      </c>
      <c r="D127" s="134" t="str">
        <f>+VLOOKUP(A127,'[1]DISTRITOS A NIVEL NACIONAL'!$A$1:$IV$65536,7,0)</f>
        <v>DIRECTO</v>
      </c>
      <c r="E127" s="156" t="s">
        <v>1693</v>
      </c>
      <c r="F127" s="156" t="s">
        <v>1726</v>
      </c>
      <c r="G127" s="156" t="s">
        <v>18</v>
      </c>
      <c r="H127" s="159" t="s">
        <v>1776</v>
      </c>
      <c r="I127" s="156" t="s">
        <v>1777</v>
      </c>
      <c r="J127" s="158" t="s">
        <v>1775</v>
      </c>
      <c r="K127" s="156" t="s">
        <v>145</v>
      </c>
      <c r="L127" s="156">
        <v>360</v>
      </c>
      <c r="M127" s="156">
        <v>1</v>
      </c>
      <c r="N127" s="156"/>
      <c r="O127" s="156"/>
      <c r="P127" s="155">
        <v>1</v>
      </c>
      <c r="Q127" s="154">
        <v>51.012</v>
      </c>
    </row>
    <row r="128" spans="1:17" s="61" customFormat="1" ht="36" customHeight="1" x14ac:dyDescent="0.3">
      <c r="A128" s="156" t="s">
        <v>1721</v>
      </c>
      <c r="B128" s="134" t="str">
        <f>+VLOOKUP(A128,'[1]DISTRITOS A NIVEL NACIONAL'!$A$1:$IV$65536,5,0)</f>
        <v>CANTON LA LIBERTAD, CALLE10 Av.. 5 Y 7  JUNTO AL COLEGIO DR. LUIS AVILES</v>
      </c>
      <c r="C128" s="134" t="str">
        <f>+VLOOKUP(A128,'[1]DISTRITOS A NIVEL NACIONAL'!$A$1:$IV$65536,6,0)</f>
        <v>(04) 2787277 / 2787117</v>
      </c>
      <c r="D128" s="134" t="str">
        <f>+VLOOKUP(A128,'[1]DISTRITOS A NIVEL NACIONAL'!$A$1:$IV$65536,7,0)</f>
        <v>DIRECTO</v>
      </c>
      <c r="E128" s="156" t="s">
        <v>1693</v>
      </c>
      <c r="F128" s="156" t="s">
        <v>1726</v>
      </c>
      <c r="G128" s="156" t="s">
        <v>18</v>
      </c>
      <c r="H128" s="159" t="s">
        <v>1779</v>
      </c>
      <c r="I128" s="156" t="s">
        <v>1780</v>
      </c>
      <c r="J128" s="157" t="s">
        <v>1778</v>
      </c>
      <c r="K128" s="156" t="s">
        <v>145</v>
      </c>
      <c r="L128" s="156">
        <v>973</v>
      </c>
      <c r="M128" s="156">
        <v>1</v>
      </c>
      <c r="N128" s="156"/>
      <c r="O128" s="156"/>
      <c r="P128" s="155">
        <v>1</v>
      </c>
      <c r="Q128" s="154">
        <v>137.87410000000003</v>
      </c>
    </row>
    <row r="129" spans="1:17" s="61" customFormat="1" ht="36" customHeight="1" x14ac:dyDescent="0.3">
      <c r="A129" s="156" t="s">
        <v>1721</v>
      </c>
      <c r="B129" s="134" t="str">
        <f>+VLOOKUP(A129,'[1]DISTRITOS A NIVEL NACIONAL'!$A$1:$IV$65536,5,0)</f>
        <v>CANTON LA LIBERTAD, CALLE10 Av.. 5 Y 7  JUNTO AL COLEGIO DR. LUIS AVILES</v>
      </c>
      <c r="C129" s="134" t="str">
        <f>+VLOOKUP(A129,'[1]DISTRITOS A NIVEL NACIONAL'!$A$1:$IV$65536,6,0)</f>
        <v>(04) 2787277 / 2787117</v>
      </c>
      <c r="D129" s="134" t="str">
        <f>+VLOOKUP(A129,'[1]DISTRITOS A NIVEL NACIONAL'!$A$1:$IV$65536,7,0)</f>
        <v>DIRECTO</v>
      </c>
      <c r="E129" s="156" t="s">
        <v>1693</v>
      </c>
      <c r="F129" s="156" t="s">
        <v>1726</v>
      </c>
      <c r="G129" s="156" t="s">
        <v>18</v>
      </c>
      <c r="H129" s="160" t="s">
        <v>1782</v>
      </c>
      <c r="I129" s="156" t="s">
        <v>1783</v>
      </c>
      <c r="J129" s="158" t="s">
        <v>1781</v>
      </c>
      <c r="K129" s="156" t="s">
        <v>145</v>
      </c>
      <c r="L129" s="156">
        <v>264</v>
      </c>
      <c r="M129" s="156">
        <v>1</v>
      </c>
      <c r="N129" s="156"/>
      <c r="O129" s="156"/>
      <c r="P129" s="155">
        <v>1</v>
      </c>
      <c r="Q129" s="154">
        <v>37.408800000000006</v>
      </c>
    </row>
    <row r="130" spans="1:17" s="61" customFormat="1" ht="36" customHeight="1" x14ac:dyDescent="0.3">
      <c r="A130" s="156" t="s">
        <v>1721</v>
      </c>
      <c r="B130" s="134" t="str">
        <f>+VLOOKUP(A130,'[1]DISTRITOS A NIVEL NACIONAL'!$A$1:$IV$65536,5,0)</f>
        <v>CANTON LA LIBERTAD, CALLE10 Av.. 5 Y 7  JUNTO AL COLEGIO DR. LUIS AVILES</v>
      </c>
      <c r="C130" s="134" t="str">
        <f>+VLOOKUP(A130,'[1]DISTRITOS A NIVEL NACIONAL'!$A$1:$IV$65536,6,0)</f>
        <v>(04) 2787277 / 2787117</v>
      </c>
      <c r="D130" s="134" t="str">
        <f>+VLOOKUP(A130,'[1]DISTRITOS A NIVEL NACIONAL'!$A$1:$IV$65536,7,0)</f>
        <v>DIRECTO</v>
      </c>
      <c r="E130" s="156" t="s">
        <v>1693</v>
      </c>
      <c r="F130" s="156" t="s">
        <v>1726</v>
      </c>
      <c r="G130" s="156" t="s">
        <v>18</v>
      </c>
      <c r="H130" s="160" t="s">
        <v>1785</v>
      </c>
      <c r="I130" s="156" t="s">
        <v>1786</v>
      </c>
      <c r="J130" s="158" t="s">
        <v>1784</v>
      </c>
      <c r="K130" s="156" t="s">
        <v>145</v>
      </c>
      <c r="L130" s="156">
        <v>738</v>
      </c>
      <c r="M130" s="156">
        <v>1</v>
      </c>
      <c r="N130" s="156"/>
      <c r="O130" s="156"/>
      <c r="P130" s="155">
        <v>1</v>
      </c>
      <c r="Q130" s="154">
        <v>104.57459999999999</v>
      </c>
    </row>
    <row r="131" spans="1:17" s="61" customFormat="1" ht="36" customHeight="1" x14ac:dyDescent="0.3">
      <c r="A131" s="156" t="s">
        <v>1721</v>
      </c>
      <c r="B131" s="134" t="str">
        <f>+VLOOKUP(A131,'[1]DISTRITOS A NIVEL NACIONAL'!$A$1:$IV$65536,5,0)</f>
        <v>CANTON LA LIBERTAD, CALLE10 Av.. 5 Y 7  JUNTO AL COLEGIO DR. LUIS AVILES</v>
      </c>
      <c r="C131" s="134" t="str">
        <f>+VLOOKUP(A131,'[1]DISTRITOS A NIVEL NACIONAL'!$A$1:$IV$65536,6,0)</f>
        <v>(04) 2787277 / 2787117</v>
      </c>
      <c r="D131" s="134" t="str">
        <f>+VLOOKUP(A131,'[1]DISTRITOS A NIVEL NACIONAL'!$A$1:$IV$65536,7,0)</f>
        <v>DIRECTO</v>
      </c>
      <c r="E131" s="156" t="s">
        <v>1693</v>
      </c>
      <c r="F131" s="156" t="s">
        <v>734</v>
      </c>
      <c r="G131" s="156" t="s">
        <v>18</v>
      </c>
      <c r="H131" s="159" t="s">
        <v>1788</v>
      </c>
      <c r="I131" s="156" t="s">
        <v>1789</v>
      </c>
      <c r="J131" s="157" t="s">
        <v>1787</v>
      </c>
      <c r="K131" s="156" t="s">
        <v>14</v>
      </c>
      <c r="L131" s="156">
        <v>1157</v>
      </c>
      <c r="M131" s="156">
        <v>1</v>
      </c>
      <c r="N131" s="156"/>
      <c r="O131" s="156"/>
      <c r="P131" s="155">
        <v>1</v>
      </c>
      <c r="Q131" s="154">
        <v>163.94690000000003</v>
      </c>
    </row>
    <row r="132" spans="1:17" s="61" customFormat="1" ht="36" customHeight="1" x14ac:dyDescent="0.3">
      <c r="A132" s="156" t="s">
        <v>1721</v>
      </c>
      <c r="B132" s="134" t="str">
        <f>+VLOOKUP(A132,'[1]DISTRITOS A NIVEL NACIONAL'!$A$1:$IV$65536,5,0)</f>
        <v>CANTON LA LIBERTAD, CALLE10 Av.. 5 Y 7  JUNTO AL COLEGIO DR. LUIS AVILES</v>
      </c>
      <c r="C132" s="134" t="str">
        <f>+VLOOKUP(A132,'[1]DISTRITOS A NIVEL NACIONAL'!$A$1:$IV$65536,6,0)</f>
        <v>(04) 2787277 / 2787117</v>
      </c>
      <c r="D132" s="134" t="str">
        <f>+VLOOKUP(A132,'[1]DISTRITOS A NIVEL NACIONAL'!$A$1:$IV$65536,7,0)</f>
        <v>DIRECTO</v>
      </c>
      <c r="E132" s="156" t="s">
        <v>1693</v>
      </c>
      <c r="F132" s="156" t="s">
        <v>1726</v>
      </c>
      <c r="G132" s="156" t="s">
        <v>18</v>
      </c>
      <c r="H132" s="160" t="s">
        <v>1791</v>
      </c>
      <c r="I132" s="156" t="s">
        <v>1792</v>
      </c>
      <c r="J132" s="157" t="s">
        <v>1790</v>
      </c>
      <c r="K132" s="156" t="s">
        <v>145</v>
      </c>
      <c r="L132" s="156">
        <v>1202</v>
      </c>
      <c r="M132" s="156">
        <v>1</v>
      </c>
      <c r="N132" s="156"/>
      <c r="O132" s="156"/>
      <c r="P132" s="155">
        <v>1</v>
      </c>
      <c r="Q132" s="154">
        <v>170.32339999999999</v>
      </c>
    </row>
    <row r="133" spans="1:17" s="61" customFormat="1" ht="13.5" customHeight="1" x14ac:dyDescent="0.3">
      <c r="A133" s="18"/>
      <c r="B133" s="24"/>
      <c r="C133" s="24"/>
      <c r="D133" s="24"/>
      <c r="E133" s="18"/>
      <c r="G133" s="18"/>
      <c r="H133" s="10"/>
      <c r="I133" s="14"/>
      <c r="J133" s="18"/>
      <c r="K133" s="10"/>
      <c r="L133" s="10"/>
      <c r="M133" s="31"/>
      <c r="N133" s="31"/>
      <c r="O133" s="31"/>
      <c r="P133" s="10"/>
      <c r="Q133" s="60"/>
    </row>
    <row r="134" spans="1:17" s="61" customFormat="1" ht="13.5" customHeight="1" x14ac:dyDescent="0.3">
      <c r="A134" s="18"/>
      <c r="B134" s="24"/>
      <c r="C134" s="24"/>
      <c r="D134" s="24"/>
      <c r="E134" s="18"/>
      <c r="G134" s="18"/>
      <c r="H134" s="10"/>
      <c r="I134" s="14"/>
      <c r="J134" s="18"/>
      <c r="K134" s="10"/>
      <c r="L134" s="10"/>
      <c r="M134" s="31"/>
      <c r="N134" s="31"/>
      <c r="O134" s="31"/>
      <c r="P134" s="10"/>
      <c r="Q134" s="60"/>
    </row>
    <row r="135" spans="1:17" s="61" customFormat="1" ht="13.5" customHeight="1" x14ac:dyDescent="0.3">
      <c r="A135" s="18"/>
      <c r="B135" s="24"/>
      <c r="C135" s="24"/>
      <c r="D135" s="24"/>
      <c r="E135" s="18"/>
      <c r="G135" s="18"/>
      <c r="H135" s="10"/>
      <c r="I135" s="14"/>
      <c r="J135" s="18"/>
      <c r="K135" s="10"/>
      <c r="L135" s="10"/>
      <c r="M135" s="31"/>
      <c r="N135" s="31"/>
      <c r="O135" s="31"/>
      <c r="P135" s="10"/>
      <c r="Q135" s="60"/>
    </row>
    <row r="136" spans="1:17" s="61" customFormat="1" ht="13.5" customHeight="1" x14ac:dyDescent="0.3">
      <c r="A136" s="18"/>
      <c r="B136" s="24"/>
      <c r="C136" s="24"/>
      <c r="D136" s="24"/>
      <c r="E136" s="18"/>
      <c r="G136" s="18"/>
      <c r="H136" s="10"/>
      <c r="I136" s="14"/>
      <c r="J136" s="14"/>
      <c r="K136" s="10"/>
      <c r="L136" s="10"/>
      <c r="M136" s="31"/>
      <c r="N136" s="31"/>
      <c r="O136" s="31"/>
      <c r="P136" s="10"/>
      <c r="Q136" s="60"/>
    </row>
    <row r="137" spans="1:17" s="61" customFormat="1" ht="13.5" customHeight="1" x14ac:dyDescent="0.3">
      <c r="A137" s="18"/>
      <c r="B137" s="24"/>
      <c r="C137" s="24"/>
      <c r="D137" s="24"/>
      <c r="E137" s="18"/>
      <c r="G137" s="18"/>
      <c r="H137" s="10"/>
      <c r="I137" s="14"/>
      <c r="J137" s="14"/>
      <c r="K137" s="10"/>
      <c r="L137" s="10"/>
      <c r="M137" s="31"/>
      <c r="N137" s="31"/>
      <c r="O137" s="31"/>
      <c r="P137" s="10"/>
      <c r="Q137" s="60"/>
    </row>
    <row r="138" spans="1:17" s="61" customFormat="1" ht="13.5" customHeight="1" x14ac:dyDescent="0.3">
      <c r="A138" s="18"/>
      <c r="B138" s="24"/>
      <c r="C138" s="24"/>
      <c r="D138" s="24"/>
      <c r="E138" s="18"/>
      <c r="G138" s="18"/>
      <c r="H138" s="10"/>
      <c r="I138" s="14"/>
      <c r="J138" s="18"/>
      <c r="K138" s="10"/>
      <c r="L138" s="10"/>
      <c r="M138" s="31"/>
      <c r="N138" s="31"/>
      <c r="O138" s="31"/>
      <c r="P138" s="10"/>
      <c r="Q138" s="60"/>
    </row>
    <row r="139" spans="1:17" s="61" customFormat="1" ht="13.5" customHeight="1" x14ac:dyDescent="0.3">
      <c r="A139" s="18"/>
      <c r="B139" s="24"/>
      <c r="C139" s="24"/>
      <c r="D139" s="24"/>
      <c r="E139" s="18"/>
      <c r="G139" s="18"/>
      <c r="H139" s="10"/>
      <c r="I139" s="14"/>
      <c r="J139" s="18"/>
      <c r="K139" s="10"/>
      <c r="L139" s="10"/>
      <c r="M139" s="31"/>
      <c r="N139" s="31"/>
      <c r="O139" s="31"/>
      <c r="P139" s="10"/>
      <c r="Q139" s="60"/>
    </row>
    <row r="140" spans="1:17" s="61" customFormat="1" ht="13.5" customHeight="1" x14ac:dyDescent="0.3">
      <c r="A140" s="18"/>
      <c r="B140" s="24"/>
      <c r="C140" s="24"/>
      <c r="D140" s="24"/>
      <c r="E140" s="18"/>
      <c r="G140" s="18"/>
      <c r="H140" s="10"/>
      <c r="I140" s="14"/>
      <c r="J140" s="18"/>
      <c r="K140" s="10"/>
      <c r="L140" s="10"/>
      <c r="M140" s="31"/>
      <c r="N140" s="31"/>
      <c r="O140" s="31"/>
      <c r="P140" s="10"/>
      <c r="Q140" s="60"/>
    </row>
    <row r="141" spans="1:17" s="61" customFormat="1" ht="13.5" customHeight="1" x14ac:dyDescent="0.3">
      <c r="A141" s="18"/>
      <c r="B141" s="24"/>
      <c r="C141" s="24"/>
      <c r="D141" s="24"/>
      <c r="E141" s="18"/>
      <c r="G141" s="18"/>
      <c r="H141" s="10"/>
      <c r="I141" s="14"/>
      <c r="J141" s="18"/>
      <c r="K141" s="10"/>
      <c r="L141" s="10"/>
      <c r="M141" s="31"/>
      <c r="N141" s="31"/>
      <c r="O141" s="31"/>
      <c r="P141" s="10"/>
      <c r="Q141" s="60"/>
    </row>
    <row r="142" spans="1:17" s="61" customFormat="1" ht="13.5" customHeight="1" x14ac:dyDescent="0.3">
      <c r="A142" s="18"/>
      <c r="B142" s="24"/>
      <c r="C142" s="24"/>
      <c r="D142" s="24"/>
      <c r="E142" s="18"/>
      <c r="G142" s="18"/>
      <c r="H142" s="10"/>
      <c r="I142" s="14"/>
      <c r="J142" s="14"/>
      <c r="K142" s="10"/>
      <c r="L142" s="10"/>
      <c r="M142" s="31"/>
      <c r="N142" s="31"/>
      <c r="O142" s="31"/>
      <c r="P142" s="10"/>
      <c r="Q142" s="60"/>
    </row>
    <row r="143" spans="1:17" s="61" customFormat="1" ht="13.5" customHeight="1" x14ac:dyDescent="0.3">
      <c r="A143" s="18"/>
      <c r="B143" s="24"/>
      <c r="C143" s="24"/>
      <c r="D143" s="24"/>
      <c r="E143" s="18"/>
      <c r="G143" s="18"/>
      <c r="H143" s="10"/>
      <c r="I143" s="14"/>
      <c r="J143" s="14"/>
      <c r="K143" s="10"/>
      <c r="L143" s="10"/>
      <c r="M143" s="31"/>
      <c r="N143" s="31"/>
      <c r="O143" s="31"/>
      <c r="P143" s="10"/>
      <c r="Q143" s="60"/>
    </row>
    <row r="144" spans="1:17" s="61" customFormat="1" ht="13.5" customHeight="1" x14ac:dyDescent="0.3">
      <c r="A144" s="18"/>
      <c r="B144" s="24"/>
      <c r="C144" s="24"/>
      <c r="D144" s="24"/>
      <c r="E144" s="18"/>
      <c r="G144" s="18"/>
      <c r="H144" s="10"/>
      <c r="I144" s="14"/>
      <c r="J144" s="14"/>
      <c r="K144" s="10"/>
      <c r="L144" s="10"/>
      <c r="M144" s="31"/>
      <c r="N144" s="31"/>
      <c r="O144" s="31"/>
      <c r="P144" s="10"/>
      <c r="Q144" s="60"/>
    </row>
    <row r="145" spans="1:17" s="61" customFormat="1" ht="13.5" customHeight="1" x14ac:dyDescent="0.3">
      <c r="A145" s="18"/>
      <c r="B145" s="24"/>
      <c r="C145" s="24"/>
      <c r="D145" s="24"/>
      <c r="E145" s="18"/>
      <c r="G145" s="18"/>
      <c r="H145" s="10"/>
      <c r="I145" s="14"/>
      <c r="J145" s="18"/>
      <c r="K145" s="10"/>
      <c r="L145" s="10"/>
      <c r="M145" s="31"/>
      <c r="N145" s="31"/>
      <c r="O145" s="31"/>
      <c r="P145" s="10"/>
      <c r="Q145" s="60"/>
    </row>
    <row r="146" spans="1:17" s="61" customFormat="1" ht="13.5" customHeight="1" x14ac:dyDescent="0.3">
      <c r="A146" s="18"/>
      <c r="B146" s="24"/>
      <c r="C146" s="24"/>
      <c r="D146" s="24"/>
      <c r="E146" s="18"/>
      <c r="G146" s="18"/>
      <c r="H146" s="10"/>
      <c r="I146" s="14"/>
      <c r="J146" s="18"/>
      <c r="K146" s="10"/>
      <c r="L146" s="10"/>
      <c r="M146" s="31"/>
      <c r="N146" s="31"/>
      <c r="O146" s="31"/>
      <c r="P146" s="10"/>
      <c r="Q146" s="60"/>
    </row>
    <row r="147" spans="1:17" s="61" customFormat="1" ht="13.5" customHeight="1" x14ac:dyDescent="0.3">
      <c r="A147" s="18"/>
      <c r="B147" s="24"/>
      <c r="C147" s="24"/>
      <c r="D147" s="24"/>
      <c r="E147" s="18"/>
      <c r="G147" s="18"/>
      <c r="H147" s="10"/>
      <c r="I147" s="18"/>
      <c r="J147" s="18"/>
      <c r="K147" s="10"/>
      <c r="L147" s="31"/>
      <c r="M147" s="31"/>
      <c r="N147" s="31"/>
      <c r="O147" s="31"/>
      <c r="P147" s="10"/>
      <c r="Q147" s="60"/>
    </row>
    <row r="148" spans="1:17" s="61" customFormat="1" ht="13.5" customHeight="1" x14ac:dyDescent="0.3">
      <c r="A148" s="18"/>
      <c r="B148" s="24"/>
      <c r="C148" s="24"/>
      <c r="D148" s="24"/>
      <c r="E148" s="18"/>
      <c r="G148" s="18"/>
      <c r="H148" s="10"/>
      <c r="I148" s="18"/>
      <c r="J148" s="18"/>
      <c r="K148" s="10"/>
      <c r="L148" s="31"/>
      <c r="M148" s="31"/>
      <c r="N148" s="31"/>
      <c r="O148" s="31"/>
      <c r="P148" s="10"/>
      <c r="Q148" s="60"/>
    </row>
    <row r="149" spans="1:17" s="61" customFormat="1" ht="13.5" customHeight="1" x14ac:dyDescent="0.3">
      <c r="A149" s="18"/>
      <c r="B149" s="24"/>
      <c r="C149" s="24"/>
      <c r="D149" s="24"/>
      <c r="E149" s="18"/>
      <c r="G149" s="18"/>
      <c r="H149" s="10"/>
      <c r="I149" s="18"/>
      <c r="J149" s="18"/>
      <c r="K149" s="10"/>
      <c r="L149" s="31"/>
      <c r="M149" s="31"/>
      <c r="N149" s="31"/>
      <c r="O149" s="31"/>
      <c r="P149" s="10"/>
      <c r="Q149" s="60"/>
    </row>
    <row r="150" spans="1:17" s="61" customFormat="1" ht="13.5" customHeight="1" x14ac:dyDescent="0.3">
      <c r="A150" s="18"/>
      <c r="B150" s="24"/>
      <c r="C150" s="24"/>
      <c r="D150" s="24"/>
      <c r="E150" s="18"/>
      <c r="G150" s="18"/>
      <c r="H150" s="10"/>
      <c r="I150" s="18"/>
      <c r="J150" s="18"/>
      <c r="K150" s="10"/>
      <c r="L150" s="31"/>
      <c r="M150" s="31"/>
      <c r="N150" s="31"/>
      <c r="O150" s="31"/>
      <c r="P150" s="10"/>
      <c r="Q150" s="60"/>
    </row>
    <row r="151" spans="1:17" s="61" customFormat="1" ht="13.5" customHeight="1" x14ac:dyDescent="0.3">
      <c r="A151" s="18"/>
      <c r="B151" s="24"/>
      <c r="C151" s="24"/>
      <c r="D151" s="24"/>
      <c r="E151" s="18"/>
      <c r="G151" s="18"/>
      <c r="H151" s="10"/>
      <c r="I151" s="18"/>
      <c r="J151" s="18"/>
      <c r="K151" s="10"/>
      <c r="L151" s="31"/>
      <c r="M151" s="31"/>
      <c r="N151" s="31"/>
      <c r="O151" s="31"/>
      <c r="P151" s="10"/>
      <c r="Q151" s="60"/>
    </row>
    <row r="152" spans="1:17" s="61" customFormat="1" ht="13.5" customHeight="1" x14ac:dyDescent="0.3">
      <c r="A152" s="18"/>
      <c r="B152" s="24"/>
      <c r="C152" s="24"/>
      <c r="D152" s="24"/>
      <c r="E152" s="18"/>
      <c r="G152" s="18"/>
      <c r="H152" s="10"/>
      <c r="I152" s="18"/>
      <c r="J152" s="18"/>
      <c r="K152" s="10"/>
      <c r="L152" s="31"/>
      <c r="M152" s="31"/>
      <c r="N152" s="31"/>
      <c r="O152" s="31"/>
      <c r="P152" s="10"/>
      <c r="Q152" s="60"/>
    </row>
    <row r="153" spans="1:17" s="61" customFormat="1" ht="13.5" customHeight="1" x14ac:dyDescent="0.3">
      <c r="A153" s="18"/>
      <c r="B153" s="24"/>
      <c r="C153" s="24"/>
      <c r="D153" s="24"/>
      <c r="E153" s="18"/>
      <c r="G153" s="18"/>
      <c r="H153" s="10"/>
      <c r="I153" s="18"/>
      <c r="J153" s="18"/>
      <c r="K153" s="10"/>
      <c r="L153" s="31"/>
      <c r="M153" s="31"/>
      <c r="N153" s="31"/>
      <c r="O153" s="31"/>
      <c r="P153" s="10"/>
      <c r="Q153" s="60"/>
    </row>
    <row r="154" spans="1:17" s="61" customFormat="1" ht="13.5" customHeight="1" x14ac:dyDescent="0.3">
      <c r="A154" s="18"/>
      <c r="B154" s="24"/>
      <c r="C154" s="24"/>
      <c r="D154" s="24"/>
      <c r="E154" s="18"/>
      <c r="G154" s="18"/>
      <c r="H154" s="10"/>
      <c r="I154" s="18"/>
      <c r="J154" s="18"/>
      <c r="K154" s="10"/>
      <c r="L154" s="31"/>
      <c r="M154" s="31"/>
      <c r="N154" s="31"/>
      <c r="O154" s="31"/>
      <c r="P154" s="10"/>
      <c r="Q154" s="60"/>
    </row>
    <row r="155" spans="1:17" s="61" customFormat="1" ht="13.5" customHeight="1" x14ac:dyDescent="0.3">
      <c r="A155" s="18"/>
      <c r="B155" s="24"/>
      <c r="C155" s="24"/>
      <c r="D155" s="24"/>
      <c r="E155" s="18"/>
      <c r="G155" s="18"/>
      <c r="H155" s="10"/>
      <c r="I155" s="18"/>
      <c r="J155" s="18"/>
      <c r="K155" s="10"/>
      <c r="L155" s="31"/>
      <c r="M155" s="31"/>
      <c r="N155" s="31"/>
      <c r="O155" s="31"/>
      <c r="P155" s="10"/>
      <c r="Q155" s="60"/>
    </row>
    <row r="156" spans="1:17" s="61" customFormat="1" ht="13.5" customHeight="1" x14ac:dyDescent="0.3">
      <c r="A156" s="18"/>
      <c r="B156" s="24"/>
      <c r="C156" s="24"/>
      <c r="D156" s="24"/>
      <c r="E156" s="18"/>
      <c r="G156" s="18"/>
      <c r="H156" s="10"/>
      <c r="I156" s="18"/>
      <c r="J156" s="18"/>
      <c r="K156" s="10"/>
      <c r="L156" s="31"/>
      <c r="M156" s="31"/>
      <c r="N156" s="31"/>
      <c r="O156" s="31"/>
      <c r="P156" s="10"/>
      <c r="Q156" s="60"/>
    </row>
    <row r="157" spans="1:17" s="61" customFormat="1" ht="13.5" customHeight="1" x14ac:dyDescent="0.3">
      <c r="A157" s="18"/>
      <c r="B157" s="24"/>
      <c r="C157" s="24"/>
      <c r="D157" s="24"/>
      <c r="E157" s="18"/>
      <c r="G157" s="18"/>
      <c r="H157" s="10"/>
      <c r="I157" s="18"/>
      <c r="J157" s="18"/>
      <c r="K157" s="10"/>
      <c r="L157" s="31"/>
      <c r="M157" s="31"/>
      <c r="N157" s="31"/>
      <c r="O157" s="31"/>
      <c r="P157" s="10"/>
      <c r="Q157" s="60"/>
    </row>
    <row r="158" spans="1:17" s="61" customFormat="1" ht="13.5" customHeight="1" x14ac:dyDescent="0.3">
      <c r="A158" s="18"/>
      <c r="B158" s="24"/>
      <c r="C158" s="24"/>
      <c r="D158" s="24"/>
      <c r="E158" s="18"/>
      <c r="G158" s="18"/>
      <c r="H158" s="10"/>
      <c r="I158" s="18"/>
      <c r="J158" s="18"/>
      <c r="K158" s="10"/>
      <c r="L158" s="31"/>
      <c r="M158" s="31"/>
      <c r="N158" s="31"/>
      <c r="O158" s="31"/>
      <c r="P158" s="10"/>
      <c r="Q158" s="60"/>
    </row>
    <row r="159" spans="1:17" s="61" customFormat="1" ht="13.5" customHeight="1" x14ac:dyDescent="0.3">
      <c r="A159" s="18"/>
      <c r="B159" s="24"/>
      <c r="C159" s="24"/>
      <c r="D159" s="24"/>
      <c r="E159" s="18"/>
      <c r="G159" s="18"/>
      <c r="H159" s="10"/>
      <c r="I159" s="18"/>
      <c r="J159" s="18"/>
      <c r="K159" s="10"/>
      <c r="L159" s="31"/>
      <c r="M159" s="31"/>
      <c r="N159" s="31"/>
      <c r="O159" s="31"/>
      <c r="P159" s="10"/>
      <c r="Q159" s="60"/>
    </row>
    <row r="160" spans="1:17" s="61" customFormat="1" ht="13.5" customHeight="1" x14ac:dyDescent="0.3">
      <c r="A160" s="18"/>
      <c r="B160" s="24"/>
      <c r="C160" s="24"/>
      <c r="D160" s="24"/>
      <c r="E160" s="18"/>
      <c r="G160" s="18"/>
      <c r="H160" s="10"/>
      <c r="I160" s="18"/>
      <c r="J160" s="18"/>
      <c r="K160" s="10"/>
      <c r="L160" s="31"/>
      <c r="M160" s="31"/>
      <c r="N160" s="31"/>
      <c r="O160" s="31"/>
      <c r="P160" s="10"/>
      <c r="Q160" s="60"/>
    </row>
    <row r="161" spans="1:17" s="61" customFormat="1" ht="13.5" customHeight="1" x14ac:dyDescent="0.3">
      <c r="A161" s="18"/>
      <c r="B161" s="24"/>
      <c r="C161" s="24"/>
      <c r="D161" s="24"/>
      <c r="E161" s="18"/>
      <c r="G161" s="18"/>
      <c r="H161" s="10"/>
      <c r="I161" s="18"/>
      <c r="J161" s="18"/>
      <c r="K161" s="10"/>
      <c r="L161" s="31"/>
      <c r="M161" s="31"/>
      <c r="N161" s="31"/>
      <c r="O161" s="31"/>
      <c r="P161" s="10"/>
      <c r="Q161" s="60"/>
    </row>
    <row r="162" spans="1:17" s="61" customFormat="1" ht="13.5" customHeight="1" x14ac:dyDescent="0.3">
      <c r="A162" s="18"/>
      <c r="B162" s="24"/>
      <c r="C162" s="24"/>
      <c r="D162" s="24"/>
      <c r="E162" s="18"/>
      <c r="G162" s="18"/>
      <c r="H162" s="10"/>
      <c r="I162" s="18"/>
      <c r="J162" s="18"/>
      <c r="K162" s="10"/>
      <c r="L162" s="31"/>
      <c r="M162" s="31"/>
      <c r="N162" s="31"/>
      <c r="O162" s="31"/>
      <c r="P162" s="10"/>
      <c r="Q162" s="60"/>
    </row>
    <row r="163" spans="1:17" s="61" customFormat="1" ht="13.5" customHeight="1" x14ac:dyDescent="0.3">
      <c r="A163" s="18"/>
      <c r="B163" s="24"/>
      <c r="C163" s="24"/>
      <c r="D163" s="24"/>
      <c r="E163" s="18"/>
      <c r="G163" s="18"/>
      <c r="H163" s="10"/>
      <c r="I163" s="18"/>
      <c r="J163" s="18"/>
      <c r="K163" s="10"/>
      <c r="L163" s="31"/>
      <c r="M163" s="31"/>
      <c r="N163" s="31"/>
      <c r="O163" s="31"/>
      <c r="P163" s="10"/>
      <c r="Q163" s="60"/>
    </row>
    <row r="164" spans="1:17" s="61" customFormat="1" ht="13.5" customHeight="1" x14ac:dyDescent="0.3">
      <c r="A164" s="18"/>
      <c r="B164" s="24"/>
      <c r="C164" s="24"/>
      <c r="D164" s="24"/>
      <c r="E164" s="18"/>
      <c r="G164" s="18"/>
      <c r="H164" s="10"/>
      <c r="I164" s="18"/>
      <c r="J164" s="18"/>
      <c r="K164" s="10"/>
      <c r="L164" s="31"/>
      <c r="M164" s="31"/>
      <c r="N164" s="31"/>
      <c r="O164" s="31"/>
      <c r="P164" s="10"/>
      <c r="Q164" s="60"/>
    </row>
    <row r="165" spans="1:17" s="61" customFormat="1" ht="13.5" customHeight="1" x14ac:dyDescent="0.3">
      <c r="A165" s="18"/>
      <c r="B165" s="24"/>
      <c r="C165" s="24"/>
      <c r="D165" s="24"/>
      <c r="E165" s="18"/>
      <c r="G165" s="18"/>
      <c r="H165" s="10"/>
      <c r="I165" s="18"/>
      <c r="J165" s="18"/>
      <c r="K165" s="10"/>
      <c r="L165" s="31"/>
      <c r="M165" s="31"/>
      <c r="N165" s="31"/>
      <c r="O165" s="31"/>
      <c r="P165" s="10"/>
      <c r="Q165" s="60"/>
    </row>
    <row r="166" spans="1:17" s="61" customFormat="1" ht="13.5" customHeight="1" x14ac:dyDescent="0.3">
      <c r="A166" s="18"/>
      <c r="B166" s="24"/>
      <c r="C166" s="24"/>
      <c r="D166" s="24"/>
      <c r="E166" s="18"/>
      <c r="G166" s="18"/>
      <c r="H166" s="10"/>
      <c r="I166" s="18"/>
      <c r="J166" s="18"/>
      <c r="K166" s="10"/>
      <c r="L166" s="31"/>
      <c r="M166" s="31"/>
      <c r="N166" s="31"/>
      <c r="O166" s="31"/>
      <c r="P166" s="10"/>
      <c r="Q166" s="60"/>
    </row>
    <row r="167" spans="1:17" s="61" customFormat="1" ht="13.5" customHeight="1" x14ac:dyDescent="0.3">
      <c r="A167" s="18"/>
      <c r="B167" s="24"/>
      <c r="C167" s="24"/>
      <c r="D167" s="24"/>
      <c r="E167" s="18"/>
      <c r="G167" s="18"/>
      <c r="H167" s="10"/>
      <c r="I167" s="18"/>
      <c r="J167" s="18"/>
      <c r="K167" s="10"/>
      <c r="L167" s="31"/>
      <c r="M167" s="31"/>
      <c r="N167" s="31"/>
      <c r="O167" s="31"/>
      <c r="P167" s="10"/>
      <c r="Q167" s="60"/>
    </row>
    <row r="168" spans="1:17" s="61" customFormat="1" ht="13.5" customHeight="1" x14ac:dyDescent="0.3">
      <c r="A168" s="18"/>
      <c r="B168" s="24"/>
      <c r="C168" s="24"/>
      <c r="D168" s="24"/>
      <c r="E168" s="18"/>
      <c r="G168" s="18"/>
      <c r="H168" s="10"/>
      <c r="I168" s="18"/>
      <c r="J168" s="18"/>
      <c r="K168" s="10"/>
      <c r="L168" s="31"/>
      <c r="M168" s="31"/>
      <c r="N168" s="31"/>
      <c r="O168" s="31"/>
      <c r="P168" s="10"/>
      <c r="Q168" s="60"/>
    </row>
    <row r="169" spans="1:17" s="61" customFormat="1" ht="13.5" customHeight="1" x14ac:dyDescent="0.3">
      <c r="A169" s="18"/>
      <c r="B169" s="24"/>
      <c r="C169" s="24"/>
      <c r="D169" s="24"/>
      <c r="E169" s="18"/>
      <c r="G169" s="18"/>
      <c r="H169" s="10"/>
      <c r="I169" s="18"/>
      <c r="J169" s="18"/>
      <c r="K169" s="10"/>
      <c r="L169" s="31"/>
      <c r="M169" s="31"/>
      <c r="N169" s="31"/>
      <c r="O169" s="31"/>
      <c r="P169" s="10"/>
      <c r="Q169" s="60"/>
    </row>
    <row r="170" spans="1:17" s="61" customFormat="1" ht="13.5" customHeight="1" x14ac:dyDescent="0.3">
      <c r="A170" s="18"/>
      <c r="B170" s="24"/>
      <c r="C170" s="24"/>
      <c r="D170" s="24"/>
      <c r="E170" s="18"/>
      <c r="G170" s="18"/>
      <c r="H170" s="10"/>
      <c r="I170" s="18"/>
      <c r="J170" s="18"/>
      <c r="K170" s="10"/>
      <c r="L170" s="31"/>
      <c r="M170" s="31"/>
      <c r="N170" s="31"/>
      <c r="O170" s="31"/>
      <c r="P170" s="10"/>
      <c r="Q170" s="60"/>
    </row>
    <row r="171" spans="1:17" s="61" customFormat="1" ht="13.5" customHeight="1" x14ac:dyDescent="0.3">
      <c r="A171" s="18"/>
      <c r="B171" s="24"/>
      <c r="C171" s="24"/>
      <c r="D171" s="24"/>
      <c r="E171" s="18"/>
      <c r="G171" s="18"/>
      <c r="H171" s="10"/>
      <c r="I171" s="18"/>
      <c r="J171" s="18"/>
      <c r="K171" s="10"/>
      <c r="L171" s="31"/>
      <c r="M171" s="31"/>
      <c r="N171" s="31"/>
      <c r="O171" s="31"/>
      <c r="P171" s="10"/>
      <c r="Q171" s="60"/>
    </row>
    <row r="172" spans="1:17" s="61" customFormat="1" ht="13.5" customHeight="1" x14ac:dyDescent="0.3">
      <c r="A172" s="18"/>
      <c r="B172" s="24"/>
      <c r="C172" s="24"/>
      <c r="D172" s="24"/>
      <c r="E172" s="18"/>
      <c r="G172" s="18"/>
      <c r="H172" s="10"/>
      <c r="I172" s="18"/>
      <c r="J172" s="18"/>
      <c r="K172" s="10"/>
      <c r="L172" s="31"/>
      <c r="M172" s="31"/>
      <c r="N172" s="31"/>
      <c r="O172" s="31"/>
      <c r="P172" s="10"/>
      <c r="Q172" s="60"/>
    </row>
    <row r="173" spans="1:17" s="61" customFormat="1" ht="13.5" customHeight="1" x14ac:dyDescent="0.3">
      <c r="A173" s="18"/>
      <c r="B173" s="24"/>
      <c r="C173" s="24"/>
      <c r="D173" s="24"/>
      <c r="E173" s="18"/>
      <c r="G173" s="18"/>
      <c r="H173" s="10"/>
      <c r="I173" s="18"/>
      <c r="J173" s="18"/>
      <c r="K173" s="10"/>
      <c r="L173" s="31"/>
      <c r="M173" s="31"/>
      <c r="N173" s="31"/>
      <c r="O173" s="31"/>
      <c r="P173" s="10"/>
      <c r="Q173" s="60"/>
    </row>
    <row r="174" spans="1:17" s="61" customFormat="1" ht="13.5" customHeight="1" x14ac:dyDescent="0.3">
      <c r="A174" s="18"/>
      <c r="B174" s="24"/>
      <c r="C174" s="24"/>
      <c r="D174" s="24"/>
      <c r="E174" s="18"/>
      <c r="G174" s="18"/>
      <c r="H174" s="10"/>
      <c r="I174" s="18"/>
      <c r="J174" s="18"/>
      <c r="K174" s="10"/>
      <c r="L174" s="31"/>
      <c r="M174" s="31"/>
      <c r="N174" s="31"/>
      <c r="O174" s="31"/>
      <c r="P174" s="10"/>
      <c r="Q174" s="60"/>
    </row>
    <row r="175" spans="1:17" s="61" customFormat="1" ht="13.5" customHeight="1" x14ac:dyDescent="0.3">
      <c r="A175" s="18"/>
      <c r="B175" s="24"/>
      <c r="C175" s="24"/>
      <c r="D175" s="24"/>
      <c r="E175" s="18"/>
      <c r="G175" s="18"/>
      <c r="H175" s="10"/>
      <c r="I175" s="18"/>
      <c r="J175" s="18"/>
      <c r="K175" s="10"/>
      <c r="L175" s="31"/>
      <c r="M175" s="31"/>
      <c r="N175" s="31"/>
      <c r="O175" s="31"/>
      <c r="P175" s="10"/>
      <c r="Q175" s="60"/>
    </row>
    <row r="176" spans="1:17" s="61" customFormat="1" ht="13.5" customHeight="1" x14ac:dyDescent="0.3">
      <c r="A176" s="18"/>
      <c r="B176" s="24"/>
      <c r="C176" s="24"/>
      <c r="D176" s="24"/>
      <c r="E176" s="18"/>
      <c r="G176" s="18"/>
      <c r="H176" s="10"/>
      <c r="I176" s="18"/>
      <c r="J176" s="18"/>
      <c r="K176" s="10"/>
      <c r="L176" s="31"/>
      <c r="M176" s="31"/>
      <c r="N176" s="31"/>
      <c r="O176" s="31"/>
      <c r="P176" s="10"/>
      <c r="Q176" s="60"/>
    </row>
    <row r="177" spans="1:17" s="61" customFormat="1" ht="13.5" customHeight="1" x14ac:dyDescent="0.3">
      <c r="A177" s="18"/>
      <c r="B177" s="24"/>
      <c r="C177" s="24"/>
      <c r="D177" s="24"/>
      <c r="E177" s="18"/>
      <c r="G177" s="18"/>
      <c r="H177" s="10"/>
      <c r="I177" s="18"/>
      <c r="J177" s="18"/>
      <c r="K177" s="10"/>
      <c r="L177" s="31"/>
      <c r="M177" s="31"/>
      <c r="N177" s="31"/>
      <c r="O177" s="31"/>
      <c r="P177" s="10"/>
      <c r="Q177" s="60"/>
    </row>
    <row r="178" spans="1:17" s="61" customFormat="1" ht="13.5" customHeight="1" x14ac:dyDescent="0.3">
      <c r="A178" s="18"/>
      <c r="B178" s="24"/>
      <c r="C178" s="24"/>
      <c r="D178" s="24"/>
      <c r="E178" s="18"/>
      <c r="G178" s="18"/>
      <c r="H178" s="10"/>
      <c r="I178" s="18"/>
      <c r="J178" s="18"/>
      <c r="K178" s="10"/>
      <c r="L178" s="31"/>
      <c r="M178" s="31"/>
      <c r="N178" s="31"/>
      <c r="O178" s="31"/>
      <c r="P178" s="10"/>
      <c r="Q178" s="60"/>
    </row>
    <row r="179" spans="1:17" s="61" customFormat="1" ht="13.5" customHeight="1" x14ac:dyDescent="0.3">
      <c r="A179" s="18"/>
      <c r="B179" s="24"/>
      <c r="C179" s="24"/>
      <c r="D179" s="24"/>
      <c r="E179" s="18"/>
      <c r="G179" s="18"/>
      <c r="H179" s="10"/>
      <c r="I179" s="18"/>
      <c r="J179" s="18"/>
      <c r="K179" s="33"/>
      <c r="L179" s="31"/>
      <c r="M179" s="10"/>
      <c r="N179" s="10"/>
      <c r="O179" s="10"/>
      <c r="P179" s="10"/>
      <c r="Q179" s="60"/>
    </row>
    <row r="180" spans="1:17" s="61" customFormat="1" ht="13.5" customHeight="1" x14ac:dyDescent="0.3">
      <c r="A180" s="18"/>
      <c r="B180" s="24"/>
      <c r="C180" s="24"/>
      <c r="D180" s="24"/>
      <c r="E180" s="18"/>
      <c r="G180" s="18"/>
      <c r="H180" s="10"/>
      <c r="I180" s="18"/>
      <c r="J180" s="18"/>
      <c r="K180" s="33"/>
      <c r="L180" s="31"/>
      <c r="M180" s="10"/>
      <c r="N180" s="10"/>
      <c r="O180" s="10"/>
      <c r="P180" s="10"/>
      <c r="Q180" s="60"/>
    </row>
    <row r="181" spans="1:17" s="61" customFormat="1" ht="13.5" customHeight="1" x14ac:dyDescent="0.3">
      <c r="A181" s="18"/>
      <c r="B181" s="24"/>
      <c r="C181" s="24"/>
      <c r="D181" s="24"/>
      <c r="E181" s="18"/>
      <c r="G181" s="18"/>
      <c r="H181" s="10"/>
      <c r="I181" s="18"/>
      <c r="J181" s="18"/>
      <c r="K181" s="33"/>
      <c r="L181" s="31"/>
      <c r="M181" s="10"/>
      <c r="N181" s="10"/>
      <c r="O181" s="10"/>
      <c r="P181" s="10"/>
      <c r="Q181" s="60"/>
    </row>
    <row r="182" spans="1:17" s="61" customFormat="1" ht="13.5" customHeight="1" x14ac:dyDescent="0.3">
      <c r="A182" s="18"/>
      <c r="B182" s="24"/>
      <c r="C182" s="24"/>
      <c r="D182" s="24"/>
      <c r="E182" s="18"/>
      <c r="G182" s="18"/>
      <c r="H182" s="10"/>
      <c r="I182" s="18"/>
      <c r="J182" s="18"/>
      <c r="K182" s="33"/>
      <c r="L182" s="31"/>
      <c r="M182" s="10"/>
      <c r="N182" s="10"/>
      <c r="O182" s="10"/>
      <c r="P182" s="10"/>
      <c r="Q182" s="60"/>
    </row>
    <row r="183" spans="1:17" s="61" customFormat="1" ht="13.5" customHeight="1" x14ac:dyDescent="0.3">
      <c r="A183" s="18"/>
      <c r="B183" s="24"/>
      <c r="C183" s="24"/>
      <c r="D183" s="24"/>
      <c r="E183" s="18"/>
      <c r="G183" s="18"/>
      <c r="H183" s="10"/>
      <c r="I183" s="18"/>
      <c r="J183" s="18"/>
      <c r="K183" s="33"/>
      <c r="L183" s="31"/>
      <c r="M183" s="10"/>
      <c r="N183" s="10"/>
      <c r="O183" s="10"/>
      <c r="P183" s="10"/>
      <c r="Q183" s="60"/>
    </row>
    <row r="184" spans="1:17" s="61" customFormat="1" ht="13.5" customHeight="1" x14ac:dyDescent="0.3">
      <c r="A184" s="18"/>
      <c r="B184" s="24"/>
      <c r="C184" s="24"/>
      <c r="D184" s="24"/>
      <c r="E184" s="18"/>
      <c r="G184" s="18"/>
      <c r="H184" s="10"/>
      <c r="I184" s="18"/>
      <c r="J184" s="18"/>
      <c r="K184" s="33"/>
      <c r="L184" s="31"/>
      <c r="M184" s="10"/>
      <c r="N184" s="10"/>
      <c r="O184" s="10"/>
      <c r="P184" s="10"/>
      <c r="Q184" s="60"/>
    </row>
    <row r="185" spans="1:17" s="61" customFormat="1" ht="13.5" customHeight="1" x14ac:dyDescent="0.3">
      <c r="A185" s="18"/>
      <c r="B185" s="24"/>
      <c r="C185" s="24"/>
      <c r="D185" s="24"/>
      <c r="E185" s="18"/>
      <c r="G185" s="18"/>
      <c r="H185" s="10"/>
      <c r="I185" s="18"/>
      <c r="J185" s="18"/>
      <c r="K185" s="10"/>
      <c r="L185" s="31"/>
      <c r="M185" s="31"/>
      <c r="N185" s="31"/>
      <c r="O185" s="31"/>
      <c r="P185" s="10"/>
      <c r="Q185" s="60"/>
    </row>
    <row r="186" spans="1:17" s="61" customFormat="1" ht="13.5" customHeight="1" x14ac:dyDescent="0.3">
      <c r="A186" s="18"/>
      <c r="B186" s="24"/>
      <c r="C186" s="24"/>
      <c r="D186" s="24"/>
      <c r="E186" s="18"/>
      <c r="G186" s="18"/>
      <c r="H186" s="10"/>
      <c r="I186" s="18"/>
      <c r="J186" s="18"/>
      <c r="K186" s="10"/>
      <c r="L186" s="31"/>
      <c r="M186" s="31"/>
      <c r="N186" s="31"/>
      <c r="O186" s="31"/>
      <c r="P186" s="10"/>
      <c r="Q186" s="60"/>
    </row>
    <row r="187" spans="1:17" s="61" customFormat="1" ht="13.5" customHeight="1" x14ac:dyDescent="0.3">
      <c r="A187" s="18"/>
      <c r="B187" s="24"/>
      <c r="C187" s="24"/>
      <c r="D187" s="24"/>
      <c r="E187" s="18"/>
      <c r="G187" s="18"/>
      <c r="H187" s="10"/>
      <c r="I187" s="18"/>
      <c r="J187" s="18"/>
      <c r="K187" s="10"/>
      <c r="L187" s="31"/>
      <c r="M187" s="31"/>
      <c r="N187" s="31"/>
      <c r="O187" s="31"/>
      <c r="P187" s="10"/>
      <c r="Q187" s="60"/>
    </row>
    <row r="188" spans="1:17" s="61" customFormat="1" ht="13.5" customHeight="1" x14ac:dyDescent="0.3">
      <c r="A188" s="18"/>
      <c r="B188" s="24"/>
      <c r="C188" s="24"/>
      <c r="D188" s="24"/>
      <c r="E188" s="18"/>
      <c r="G188" s="18"/>
      <c r="H188" s="10"/>
      <c r="I188" s="18"/>
      <c r="J188" s="18"/>
      <c r="K188" s="10"/>
      <c r="L188" s="31"/>
      <c r="M188" s="31"/>
      <c r="N188" s="31"/>
      <c r="O188" s="31"/>
      <c r="P188" s="10"/>
      <c r="Q188" s="60"/>
    </row>
    <row r="189" spans="1:17" s="61" customFormat="1" ht="13.5" customHeight="1" x14ac:dyDescent="0.3">
      <c r="A189" s="18"/>
      <c r="B189" s="24"/>
      <c r="C189" s="24"/>
      <c r="D189" s="24"/>
      <c r="E189" s="18"/>
      <c r="G189" s="18"/>
      <c r="H189" s="10"/>
      <c r="I189" s="18"/>
      <c r="J189" s="18"/>
      <c r="K189" s="10"/>
      <c r="L189" s="31"/>
      <c r="M189" s="31"/>
      <c r="N189" s="31"/>
      <c r="O189" s="31"/>
      <c r="P189" s="10"/>
      <c r="Q189" s="60"/>
    </row>
    <row r="190" spans="1:17" s="61" customFormat="1" ht="13.5" customHeight="1" x14ac:dyDescent="0.3">
      <c r="A190" s="18"/>
      <c r="B190" s="24"/>
      <c r="C190" s="24"/>
      <c r="D190" s="24"/>
      <c r="E190" s="18"/>
      <c r="G190" s="18"/>
      <c r="H190" s="10"/>
      <c r="I190" s="18"/>
      <c r="J190" s="18"/>
      <c r="K190" s="10"/>
      <c r="L190" s="31"/>
      <c r="M190" s="31"/>
      <c r="N190" s="31"/>
      <c r="O190" s="31"/>
      <c r="P190" s="10"/>
      <c r="Q190" s="60"/>
    </row>
    <row r="191" spans="1:17" s="61" customFormat="1" ht="13.5" customHeight="1" x14ac:dyDescent="0.3">
      <c r="A191" s="18"/>
      <c r="B191" s="24"/>
      <c r="C191" s="24"/>
      <c r="D191" s="24"/>
      <c r="E191" s="18"/>
      <c r="G191" s="18"/>
      <c r="H191" s="10"/>
      <c r="I191" s="18"/>
      <c r="J191" s="18"/>
      <c r="K191" s="10"/>
      <c r="L191" s="31"/>
      <c r="M191" s="31"/>
      <c r="N191" s="31"/>
      <c r="O191" s="31"/>
      <c r="P191" s="10"/>
      <c r="Q191" s="60"/>
    </row>
    <row r="192" spans="1:17" s="61" customFormat="1" ht="13.5" customHeight="1" x14ac:dyDescent="0.3">
      <c r="A192" s="18"/>
      <c r="B192" s="24"/>
      <c r="C192" s="24"/>
      <c r="D192" s="24"/>
      <c r="E192" s="18"/>
      <c r="G192" s="18"/>
      <c r="H192" s="10"/>
      <c r="I192" s="18"/>
      <c r="J192" s="18"/>
      <c r="K192" s="10"/>
      <c r="L192" s="31"/>
      <c r="M192" s="31"/>
      <c r="N192" s="31"/>
      <c r="O192" s="31"/>
      <c r="P192" s="10"/>
      <c r="Q192" s="60"/>
    </row>
    <row r="193" spans="1:17" s="61" customFormat="1" ht="13.5" customHeight="1" x14ac:dyDescent="0.3">
      <c r="A193" s="18"/>
      <c r="B193" s="24"/>
      <c r="C193" s="24"/>
      <c r="D193" s="24"/>
      <c r="E193" s="18"/>
      <c r="G193" s="18"/>
      <c r="H193" s="10"/>
      <c r="I193" s="18"/>
      <c r="J193" s="18"/>
      <c r="K193" s="10"/>
      <c r="L193" s="31"/>
      <c r="M193" s="31"/>
      <c r="N193" s="31"/>
      <c r="O193" s="31"/>
      <c r="P193" s="10"/>
      <c r="Q193" s="60"/>
    </row>
    <row r="194" spans="1:17" s="61" customFormat="1" ht="13.5" customHeight="1" x14ac:dyDescent="0.3">
      <c r="A194" s="18"/>
      <c r="B194" s="24"/>
      <c r="C194" s="24"/>
      <c r="D194" s="24"/>
      <c r="E194" s="18"/>
      <c r="G194" s="18"/>
      <c r="H194" s="10"/>
      <c r="I194" s="18"/>
      <c r="J194" s="18"/>
      <c r="K194" s="10"/>
      <c r="L194" s="31"/>
      <c r="M194" s="31"/>
      <c r="N194" s="31"/>
      <c r="O194" s="31"/>
      <c r="P194" s="10"/>
      <c r="Q194" s="60"/>
    </row>
    <row r="195" spans="1:17" s="61" customFormat="1" ht="13.5" customHeight="1" x14ac:dyDescent="0.3">
      <c r="A195" s="18"/>
      <c r="B195" s="24"/>
      <c r="C195" s="24"/>
      <c r="D195" s="24"/>
      <c r="E195" s="18"/>
      <c r="G195" s="18"/>
      <c r="H195" s="10"/>
      <c r="I195" s="18"/>
      <c r="J195" s="18"/>
      <c r="K195" s="10"/>
      <c r="L195" s="31"/>
      <c r="M195" s="31"/>
      <c r="N195" s="31"/>
      <c r="O195" s="31"/>
      <c r="P195" s="10"/>
      <c r="Q195" s="60"/>
    </row>
    <row r="196" spans="1:17" s="61" customFormat="1" ht="13.5" customHeight="1" x14ac:dyDescent="0.3">
      <c r="A196" s="18"/>
      <c r="B196" s="24"/>
      <c r="C196" s="24"/>
      <c r="D196" s="24"/>
      <c r="E196" s="18"/>
      <c r="G196" s="18"/>
      <c r="H196" s="10"/>
      <c r="I196" s="18"/>
      <c r="J196" s="18"/>
      <c r="K196" s="10"/>
      <c r="L196" s="31"/>
      <c r="M196" s="31"/>
      <c r="N196" s="31"/>
      <c r="O196" s="31"/>
      <c r="P196" s="10"/>
      <c r="Q196" s="60"/>
    </row>
    <row r="197" spans="1:17" s="61" customFormat="1" ht="13.5" customHeight="1" x14ac:dyDescent="0.3">
      <c r="A197" s="18"/>
      <c r="B197" s="24"/>
      <c r="C197" s="24"/>
      <c r="D197" s="24"/>
      <c r="E197" s="18"/>
      <c r="G197" s="18"/>
      <c r="H197" s="15"/>
      <c r="I197" s="18"/>
      <c r="J197" s="18"/>
      <c r="K197" s="10"/>
      <c r="L197" s="10"/>
      <c r="M197" s="31"/>
      <c r="N197" s="31"/>
      <c r="O197" s="31"/>
      <c r="P197" s="10"/>
      <c r="Q197" s="60"/>
    </row>
    <row r="198" spans="1:17" s="61" customFormat="1" ht="13.5" customHeight="1" x14ac:dyDescent="0.3">
      <c r="A198" s="18"/>
      <c r="B198" s="24"/>
      <c r="C198" s="24"/>
      <c r="D198" s="24"/>
      <c r="E198" s="18"/>
      <c r="G198" s="18"/>
      <c r="H198" s="15"/>
      <c r="I198" s="18"/>
      <c r="J198" s="18"/>
      <c r="K198" s="10"/>
      <c r="L198" s="10"/>
      <c r="M198" s="31"/>
      <c r="N198" s="31"/>
      <c r="O198" s="31"/>
      <c r="P198" s="10"/>
      <c r="Q198" s="60"/>
    </row>
    <row r="199" spans="1:17" s="61" customFormat="1" ht="13.5" customHeight="1" x14ac:dyDescent="0.3">
      <c r="A199" s="18"/>
      <c r="B199" s="24"/>
      <c r="C199" s="24"/>
      <c r="D199" s="24"/>
      <c r="E199" s="18"/>
      <c r="G199" s="18"/>
      <c r="H199" s="15"/>
      <c r="I199" s="18"/>
      <c r="J199" s="18"/>
      <c r="K199" s="10"/>
      <c r="L199" s="10"/>
      <c r="M199" s="31"/>
      <c r="N199" s="31"/>
      <c r="O199" s="31"/>
      <c r="P199" s="10"/>
      <c r="Q199" s="60"/>
    </row>
    <row r="200" spans="1:17" s="61" customFormat="1" ht="13.5" customHeight="1" x14ac:dyDescent="0.3">
      <c r="A200" s="18"/>
      <c r="B200" s="24"/>
      <c r="C200" s="24"/>
      <c r="D200" s="24"/>
      <c r="E200" s="18"/>
      <c r="G200" s="18"/>
      <c r="H200" s="15"/>
      <c r="I200" s="18"/>
      <c r="J200" s="18"/>
      <c r="K200" s="10"/>
      <c r="L200" s="10"/>
      <c r="M200" s="31"/>
      <c r="N200" s="31"/>
      <c r="O200" s="31"/>
      <c r="P200" s="10"/>
      <c r="Q200" s="60"/>
    </row>
    <row r="201" spans="1:17" s="61" customFormat="1" ht="13.5" customHeight="1" x14ac:dyDescent="0.3">
      <c r="A201" s="18"/>
      <c r="B201" s="24"/>
      <c r="C201" s="24"/>
      <c r="D201" s="24"/>
      <c r="E201" s="18"/>
      <c r="G201" s="18"/>
      <c r="H201" s="15"/>
      <c r="I201" s="18"/>
      <c r="J201" s="18"/>
      <c r="K201" s="10"/>
      <c r="L201" s="10"/>
      <c r="M201" s="31"/>
      <c r="N201" s="31"/>
      <c r="O201" s="31"/>
      <c r="P201" s="10"/>
      <c r="Q201" s="60"/>
    </row>
    <row r="202" spans="1:17" s="61" customFormat="1" ht="13.5" customHeight="1" x14ac:dyDescent="0.3">
      <c r="A202" s="18"/>
      <c r="B202" s="24"/>
      <c r="C202" s="24"/>
      <c r="D202" s="24"/>
      <c r="E202" s="18"/>
      <c r="G202" s="18"/>
      <c r="H202" s="15"/>
      <c r="I202" s="18"/>
      <c r="J202" s="18"/>
      <c r="K202" s="10"/>
      <c r="L202" s="10"/>
      <c r="M202" s="31"/>
      <c r="N202" s="31"/>
      <c r="O202" s="31"/>
      <c r="P202" s="10"/>
      <c r="Q202" s="60"/>
    </row>
    <row r="203" spans="1:17" s="61" customFormat="1" ht="13.5" customHeight="1" x14ac:dyDescent="0.3">
      <c r="A203" s="18"/>
      <c r="B203" s="24"/>
      <c r="C203" s="24"/>
      <c r="D203" s="24"/>
      <c r="E203" s="18"/>
      <c r="G203" s="18"/>
      <c r="H203" s="15"/>
      <c r="I203" s="18"/>
      <c r="J203" s="18"/>
      <c r="K203" s="10"/>
      <c r="L203" s="10"/>
      <c r="M203" s="31"/>
      <c r="N203" s="31"/>
      <c r="O203" s="31"/>
      <c r="P203" s="10"/>
      <c r="Q203" s="60"/>
    </row>
    <row r="204" spans="1:17" s="61" customFormat="1" ht="13.5" customHeight="1" x14ac:dyDescent="0.3">
      <c r="A204" s="18"/>
      <c r="B204" s="24"/>
      <c r="C204" s="24"/>
      <c r="D204" s="24"/>
      <c r="E204" s="18"/>
      <c r="G204" s="18"/>
      <c r="H204" s="15"/>
      <c r="I204" s="18"/>
      <c r="J204" s="18"/>
      <c r="K204" s="10"/>
      <c r="L204" s="10"/>
      <c r="M204" s="31"/>
      <c r="N204" s="31"/>
      <c r="O204" s="31"/>
      <c r="P204" s="10"/>
      <c r="Q204" s="60"/>
    </row>
    <row r="205" spans="1:17" s="61" customFormat="1" ht="13.5" customHeight="1" x14ac:dyDescent="0.3">
      <c r="A205" s="18"/>
      <c r="B205" s="24"/>
      <c r="C205" s="24"/>
      <c r="D205" s="24"/>
      <c r="E205" s="18"/>
      <c r="G205" s="18"/>
      <c r="H205" s="15"/>
      <c r="I205" s="18"/>
      <c r="J205" s="18"/>
      <c r="K205" s="10"/>
      <c r="L205" s="10"/>
      <c r="M205" s="31"/>
      <c r="N205" s="31"/>
      <c r="O205" s="31"/>
      <c r="P205" s="10"/>
      <c r="Q205" s="60"/>
    </row>
    <row r="206" spans="1:17" s="61" customFormat="1" ht="13.5" customHeight="1" x14ac:dyDescent="0.3">
      <c r="A206" s="18"/>
      <c r="B206" s="24"/>
      <c r="C206" s="24"/>
      <c r="D206" s="24"/>
      <c r="E206" s="18"/>
      <c r="G206" s="18"/>
      <c r="H206" s="15"/>
      <c r="I206" s="18"/>
      <c r="J206" s="18"/>
      <c r="K206" s="10"/>
      <c r="L206" s="10"/>
      <c r="M206" s="31"/>
      <c r="N206" s="31"/>
      <c r="O206" s="31"/>
      <c r="P206" s="10"/>
      <c r="Q206" s="60"/>
    </row>
    <row r="207" spans="1:17" s="61" customFormat="1" ht="13.5" customHeight="1" x14ac:dyDescent="0.3">
      <c r="A207" s="18"/>
      <c r="B207" s="24"/>
      <c r="C207" s="24"/>
      <c r="D207" s="24"/>
      <c r="E207" s="18"/>
      <c r="G207" s="18"/>
      <c r="H207" s="15"/>
      <c r="I207" s="18"/>
      <c r="J207" s="18"/>
      <c r="K207" s="10"/>
      <c r="L207" s="10"/>
      <c r="M207" s="31"/>
      <c r="N207" s="31"/>
      <c r="O207" s="31"/>
      <c r="P207" s="10"/>
      <c r="Q207" s="60"/>
    </row>
    <row r="208" spans="1:17" s="61" customFormat="1" ht="13.5" customHeight="1" x14ac:dyDescent="0.3">
      <c r="A208" s="18"/>
      <c r="B208" s="24"/>
      <c r="C208" s="24"/>
      <c r="D208" s="24"/>
      <c r="E208" s="18"/>
      <c r="G208" s="18"/>
      <c r="H208" s="15"/>
      <c r="I208" s="18"/>
      <c r="J208" s="18"/>
      <c r="K208" s="10"/>
      <c r="L208" s="10"/>
      <c r="M208" s="31"/>
      <c r="N208" s="31"/>
      <c r="O208" s="31"/>
      <c r="P208" s="10"/>
      <c r="Q208" s="60"/>
    </row>
    <row r="209" spans="1:17" s="61" customFormat="1" ht="13.5" customHeight="1" x14ac:dyDescent="0.3">
      <c r="A209" s="18"/>
      <c r="B209" s="24"/>
      <c r="C209" s="24"/>
      <c r="D209" s="24"/>
      <c r="E209" s="18"/>
      <c r="G209" s="18"/>
      <c r="H209" s="15"/>
      <c r="I209" s="18"/>
      <c r="J209" s="18"/>
      <c r="K209" s="10"/>
      <c r="L209" s="10"/>
      <c r="M209" s="31"/>
      <c r="N209" s="31"/>
      <c r="O209" s="31"/>
      <c r="P209" s="10"/>
      <c r="Q209" s="60"/>
    </row>
    <row r="210" spans="1:17" s="61" customFormat="1" ht="13.5" customHeight="1" x14ac:dyDescent="0.3">
      <c r="A210" s="18"/>
      <c r="B210" s="24"/>
      <c r="C210" s="24"/>
      <c r="D210" s="24"/>
      <c r="E210" s="18"/>
      <c r="G210" s="18"/>
      <c r="H210" s="15"/>
      <c r="I210" s="18"/>
      <c r="J210" s="18"/>
      <c r="K210" s="10"/>
      <c r="L210" s="10"/>
      <c r="M210" s="31"/>
      <c r="N210" s="31"/>
      <c r="O210" s="31"/>
      <c r="P210" s="10"/>
      <c r="Q210" s="60"/>
    </row>
    <row r="211" spans="1:17" s="61" customFormat="1" ht="13.5" customHeight="1" x14ac:dyDescent="0.3">
      <c r="A211" s="18"/>
      <c r="B211" s="24"/>
      <c r="C211" s="24"/>
      <c r="D211" s="24"/>
      <c r="E211" s="18"/>
      <c r="G211" s="18"/>
      <c r="H211" s="15"/>
      <c r="I211" s="18"/>
      <c r="J211" s="18"/>
      <c r="K211" s="10"/>
      <c r="L211" s="10"/>
      <c r="M211" s="31"/>
      <c r="N211" s="31"/>
      <c r="O211" s="31"/>
      <c r="P211" s="10"/>
      <c r="Q211" s="60"/>
    </row>
    <row r="212" spans="1:17" s="61" customFormat="1" ht="13.5" customHeight="1" x14ac:dyDescent="0.3">
      <c r="A212" s="18"/>
      <c r="B212" s="24"/>
      <c r="C212" s="24"/>
      <c r="D212" s="24"/>
      <c r="E212" s="18"/>
      <c r="G212" s="18"/>
      <c r="H212" s="15"/>
      <c r="I212" s="18"/>
      <c r="J212" s="18"/>
      <c r="K212" s="10"/>
      <c r="L212" s="10"/>
      <c r="M212" s="31"/>
      <c r="N212" s="31"/>
      <c r="O212" s="31"/>
      <c r="P212" s="10"/>
      <c r="Q212" s="60"/>
    </row>
    <row r="213" spans="1:17" s="61" customFormat="1" ht="13.5" customHeight="1" x14ac:dyDescent="0.3">
      <c r="A213" s="18"/>
      <c r="B213" s="24"/>
      <c r="C213" s="24"/>
      <c r="D213" s="24"/>
      <c r="E213" s="18"/>
      <c r="G213" s="18"/>
      <c r="H213" s="15"/>
      <c r="I213" s="18"/>
      <c r="J213" s="18"/>
      <c r="K213" s="10"/>
      <c r="L213" s="10"/>
      <c r="M213" s="31"/>
      <c r="N213" s="31"/>
      <c r="O213" s="31"/>
      <c r="P213" s="10"/>
      <c r="Q213" s="60"/>
    </row>
    <row r="214" spans="1:17" s="61" customFormat="1" ht="13.5" customHeight="1" x14ac:dyDescent="0.3">
      <c r="A214" s="18"/>
      <c r="B214" s="24"/>
      <c r="C214" s="24"/>
      <c r="D214" s="24"/>
      <c r="E214" s="18"/>
      <c r="G214" s="18"/>
      <c r="H214" s="10"/>
      <c r="I214" s="18"/>
      <c r="J214" s="18"/>
      <c r="K214" s="10"/>
      <c r="L214" s="31"/>
      <c r="M214" s="31"/>
      <c r="N214" s="31"/>
      <c r="O214" s="31"/>
      <c r="P214" s="10"/>
      <c r="Q214" s="60"/>
    </row>
    <row r="215" spans="1:17" s="61" customFormat="1" ht="13.5" customHeight="1" x14ac:dyDescent="0.3">
      <c r="A215" s="18"/>
      <c r="B215" s="24"/>
      <c r="C215" s="24"/>
      <c r="D215" s="24"/>
      <c r="E215" s="18"/>
      <c r="G215" s="18"/>
      <c r="H215" s="10"/>
      <c r="I215" s="18"/>
      <c r="J215" s="18"/>
      <c r="K215" s="10"/>
      <c r="L215" s="31"/>
      <c r="M215" s="31"/>
      <c r="N215" s="31"/>
      <c r="O215" s="31"/>
      <c r="P215" s="10"/>
      <c r="Q215" s="60"/>
    </row>
    <row r="216" spans="1:17" s="61" customFormat="1" ht="13.5" customHeight="1" x14ac:dyDescent="0.3">
      <c r="A216" s="18"/>
      <c r="B216" s="24"/>
      <c r="C216" s="24"/>
      <c r="D216" s="24"/>
      <c r="E216" s="18"/>
      <c r="G216" s="18"/>
      <c r="H216" s="10"/>
      <c r="I216" s="18"/>
      <c r="J216" s="18"/>
      <c r="K216" s="10"/>
      <c r="L216" s="31"/>
      <c r="M216" s="31"/>
      <c r="N216" s="31"/>
      <c r="O216" s="31"/>
      <c r="P216" s="10"/>
      <c r="Q216" s="60"/>
    </row>
    <row r="217" spans="1:17" s="61" customFormat="1" ht="13.5" customHeight="1" x14ac:dyDescent="0.3">
      <c r="A217" s="18"/>
      <c r="B217" s="24"/>
      <c r="C217" s="24"/>
      <c r="D217" s="24"/>
      <c r="E217" s="18"/>
      <c r="G217" s="18"/>
      <c r="H217" s="10"/>
      <c r="I217" s="18"/>
      <c r="J217" s="18"/>
      <c r="K217" s="10"/>
      <c r="L217" s="31"/>
      <c r="M217" s="31"/>
      <c r="N217" s="31"/>
      <c r="O217" s="31"/>
      <c r="P217" s="10"/>
      <c r="Q217" s="60"/>
    </row>
    <row r="218" spans="1:17" s="61" customFormat="1" ht="13.5" customHeight="1" x14ac:dyDescent="0.3">
      <c r="A218" s="18"/>
      <c r="B218" s="24"/>
      <c r="C218" s="24"/>
      <c r="D218" s="24"/>
      <c r="E218" s="18"/>
      <c r="G218" s="18"/>
      <c r="H218" s="10"/>
      <c r="I218" s="18"/>
      <c r="J218" s="18"/>
      <c r="K218" s="10"/>
      <c r="L218" s="31"/>
      <c r="M218" s="31"/>
      <c r="N218" s="31"/>
      <c r="O218" s="31"/>
      <c r="P218" s="10"/>
      <c r="Q218" s="60"/>
    </row>
    <row r="219" spans="1:17" s="61" customFormat="1" ht="13.5" customHeight="1" x14ac:dyDescent="0.3">
      <c r="A219" s="18"/>
      <c r="B219" s="24"/>
      <c r="C219" s="24"/>
      <c r="D219" s="24"/>
      <c r="E219" s="18"/>
      <c r="G219" s="18"/>
      <c r="H219" s="10"/>
      <c r="I219" s="18"/>
      <c r="J219" s="18"/>
      <c r="K219" s="10"/>
      <c r="L219" s="31"/>
      <c r="M219" s="31"/>
      <c r="N219" s="31"/>
      <c r="O219" s="31"/>
      <c r="P219" s="10"/>
      <c r="Q219" s="60"/>
    </row>
    <row r="220" spans="1:17" s="61" customFormat="1" ht="13.5" customHeight="1" x14ac:dyDescent="0.3">
      <c r="A220" s="18"/>
      <c r="B220" s="24"/>
      <c r="C220" s="24"/>
      <c r="D220" s="24"/>
      <c r="E220" s="18"/>
      <c r="G220" s="18"/>
      <c r="H220" s="10"/>
      <c r="I220" s="18"/>
      <c r="J220" s="18"/>
      <c r="K220" s="10"/>
      <c r="L220" s="31"/>
      <c r="M220" s="31"/>
      <c r="N220" s="31"/>
      <c r="O220" s="31"/>
      <c r="P220" s="10"/>
      <c r="Q220" s="60"/>
    </row>
    <row r="221" spans="1:17" s="61" customFormat="1" ht="13.5" customHeight="1" x14ac:dyDescent="0.3">
      <c r="A221" s="18"/>
      <c r="B221" s="24"/>
      <c r="C221" s="24"/>
      <c r="D221" s="24"/>
      <c r="E221" s="18"/>
      <c r="G221" s="18"/>
      <c r="H221" s="10"/>
      <c r="I221" s="18"/>
      <c r="J221" s="18"/>
      <c r="K221" s="10"/>
      <c r="L221" s="31"/>
      <c r="M221" s="31"/>
      <c r="N221" s="31"/>
      <c r="O221" s="31"/>
      <c r="P221" s="10"/>
      <c r="Q221" s="60"/>
    </row>
    <row r="222" spans="1:17" s="61" customFormat="1" ht="13.5" customHeight="1" x14ac:dyDescent="0.3">
      <c r="A222" s="18"/>
      <c r="B222" s="24"/>
      <c r="C222" s="24"/>
      <c r="D222" s="24"/>
      <c r="E222" s="18"/>
      <c r="G222" s="18"/>
      <c r="H222" s="10"/>
      <c r="I222" s="18"/>
      <c r="J222" s="18"/>
      <c r="K222" s="10"/>
      <c r="L222" s="31"/>
      <c r="M222" s="31"/>
      <c r="N222" s="31"/>
      <c r="O222" s="31"/>
      <c r="P222" s="10"/>
      <c r="Q222" s="60"/>
    </row>
    <row r="223" spans="1:17" s="61" customFormat="1" ht="13.5" customHeight="1" x14ac:dyDescent="0.3">
      <c r="A223" s="18"/>
      <c r="B223" s="24"/>
      <c r="C223" s="24"/>
      <c r="D223" s="24"/>
      <c r="E223" s="18"/>
      <c r="G223" s="18"/>
      <c r="H223" s="10"/>
      <c r="I223" s="18"/>
      <c r="J223" s="18"/>
      <c r="K223" s="10"/>
      <c r="L223" s="31"/>
      <c r="M223" s="31"/>
      <c r="N223" s="31"/>
      <c r="O223" s="31"/>
      <c r="P223" s="10"/>
      <c r="Q223" s="60"/>
    </row>
    <row r="224" spans="1:17" s="61" customFormat="1" ht="13.5" customHeight="1" x14ac:dyDescent="0.3">
      <c r="A224" s="18"/>
      <c r="B224" s="24"/>
      <c r="C224" s="24"/>
      <c r="D224" s="24"/>
      <c r="E224" s="18"/>
      <c r="G224" s="18"/>
      <c r="H224" s="10"/>
      <c r="I224" s="18"/>
      <c r="J224" s="18"/>
      <c r="K224" s="10"/>
      <c r="L224" s="31"/>
      <c r="M224" s="31"/>
      <c r="N224" s="31"/>
      <c r="O224" s="31"/>
      <c r="P224" s="10"/>
      <c r="Q224" s="60"/>
    </row>
    <row r="225" spans="1:17" s="61" customFormat="1" ht="13.5" customHeight="1" x14ac:dyDescent="0.3">
      <c r="A225" s="18"/>
      <c r="B225" s="24"/>
      <c r="C225" s="24"/>
      <c r="D225" s="24"/>
      <c r="E225" s="18"/>
      <c r="G225" s="18"/>
      <c r="H225" s="10"/>
      <c r="I225" s="18"/>
      <c r="J225" s="18"/>
      <c r="K225" s="10"/>
      <c r="L225" s="31"/>
      <c r="M225" s="31"/>
      <c r="N225" s="31"/>
      <c r="O225" s="31"/>
      <c r="P225" s="10"/>
      <c r="Q225" s="60"/>
    </row>
    <row r="226" spans="1:17" s="61" customFormat="1" ht="13.5" customHeight="1" x14ac:dyDescent="0.3">
      <c r="A226" s="18"/>
      <c r="B226" s="24"/>
      <c r="C226" s="24"/>
      <c r="D226" s="24"/>
      <c r="E226" s="18"/>
      <c r="G226" s="18"/>
      <c r="H226" s="10"/>
      <c r="I226" s="18"/>
      <c r="J226" s="18"/>
      <c r="K226" s="10"/>
      <c r="L226" s="31"/>
      <c r="M226" s="31"/>
      <c r="N226" s="31"/>
      <c r="O226" s="31"/>
      <c r="P226" s="10"/>
      <c r="Q226" s="60"/>
    </row>
    <row r="227" spans="1:17" s="61" customFormat="1" ht="13.5" customHeight="1" x14ac:dyDescent="0.3">
      <c r="A227" s="18"/>
      <c r="B227" s="24"/>
      <c r="C227" s="24"/>
      <c r="D227" s="24"/>
      <c r="E227" s="18"/>
      <c r="G227" s="18"/>
      <c r="H227" s="10"/>
      <c r="I227" s="18"/>
      <c r="J227" s="18"/>
      <c r="K227" s="10"/>
      <c r="L227" s="31"/>
      <c r="M227" s="31"/>
      <c r="N227" s="31"/>
      <c r="O227" s="31"/>
      <c r="P227" s="10"/>
      <c r="Q227" s="60"/>
    </row>
    <row r="228" spans="1:17" s="61" customFormat="1" ht="13.5" customHeight="1" x14ac:dyDescent="0.3">
      <c r="A228" s="18"/>
      <c r="B228" s="24"/>
      <c r="C228" s="24"/>
      <c r="D228" s="24"/>
      <c r="E228" s="18"/>
      <c r="G228" s="18"/>
      <c r="H228" s="10"/>
      <c r="I228" s="18"/>
      <c r="J228" s="18"/>
      <c r="K228" s="10"/>
      <c r="L228" s="31"/>
      <c r="M228" s="31"/>
      <c r="N228" s="31"/>
      <c r="O228" s="31"/>
      <c r="P228" s="10"/>
      <c r="Q228" s="60"/>
    </row>
    <row r="229" spans="1:17" s="61" customFormat="1" ht="13.5" customHeight="1" x14ac:dyDescent="0.3">
      <c r="A229" s="18"/>
      <c r="B229" s="24"/>
      <c r="C229" s="24"/>
      <c r="D229" s="24"/>
      <c r="E229" s="18"/>
      <c r="G229" s="18"/>
      <c r="H229" s="10"/>
      <c r="I229" s="18"/>
      <c r="J229" s="18"/>
      <c r="K229" s="10"/>
      <c r="L229" s="31"/>
      <c r="M229" s="31"/>
      <c r="N229" s="31"/>
      <c r="O229" s="31"/>
      <c r="P229" s="10"/>
      <c r="Q229" s="60"/>
    </row>
    <row r="230" spans="1:17" s="61" customFormat="1" ht="13.5" customHeight="1" x14ac:dyDescent="0.3">
      <c r="A230" s="18"/>
      <c r="B230" s="24"/>
      <c r="C230" s="24"/>
      <c r="D230" s="24"/>
      <c r="E230" s="18"/>
      <c r="G230" s="18"/>
      <c r="H230" s="10"/>
      <c r="I230" s="18"/>
      <c r="J230" s="18"/>
      <c r="K230" s="10"/>
      <c r="L230" s="31"/>
      <c r="M230" s="31"/>
      <c r="N230" s="31"/>
      <c r="O230" s="31"/>
      <c r="P230" s="10"/>
      <c r="Q230" s="60"/>
    </row>
    <row r="231" spans="1:17" s="61" customFormat="1" ht="13.5" customHeight="1" x14ac:dyDescent="0.3">
      <c r="A231" s="18"/>
      <c r="B231" s="24"/>
      <c r="C231" s="24"/>
      <c r="D231" s="24"/>
      <c r="E231" s="18"/>
      <c r="G231" s="18"/>
      <c r="H231" s="10"/>
      <c r="I231" s="18"/>
      <c r="J231" s="18"/>
      <c r="K231" s="10"/>
      <c r="L231" s="31"/>
      <c r="M231" s="31"/>
      <c r="N231" s="31"/>
      <c r="O231" s="31"/>
      <c r="P231" s="10"/>
      <c r="Q231" s="60"/>
    </row>
    <row r="232" spans="1:17" s="61" customFormat="1" ht="13.5" customHeight="1" x14ac:dyDescent="0.3">
      <c r="A232" s="18"/>
      <c r="B232" s="24"/>
      <c r="C232" s="24"/>
      <c r="D232" s="24"/>
      <c r="E232" s="18"/>
      <c r="G232" s="18"/>
      <c r="H232" s="10"/>
      <c r="I232" s="18"/>
      <c r="J232" s="18"/>
      <c r="K232" s="10"/>
      <c r="L232" s="31"/>
      <c r="M232" s="31"/>
      <c r="N232" s="31"/>
      <c r="O232" s="31"/>
      <c r="P232" s="10"/>
      <c r="Q232" s="60"/>
    </row>
    <row r="233" spans="1:17" s="61" customFormat="1" ht="13.5" customHeight="1" x14ac:dyDescent="0.3">
      <c r="A233" s="18"/>
      <c r="B233" s="24"/>
      <c r="C233" s="24"/>
      <c r="D233" s="24"/>
      <c r="E233" s="18"/>
      <c r="G233" s="18"/>
      <c r="H233" s="10"/>
      <c r="I233" s="18"/>
      <c r="J233" s="18"/>
      <c r="K233" s="10"/>
      <c r="L233" s="31"/>
      <c r="M233" s="31"/>
      <c r="N233" s="31"/>
      <c r="O233" s="31"/>
      <c r="P233" s="10"/>
      <c r="Q233" s="60"/>
    </row>
    <row r="234" spans="1:17" s="61" customFormat="1" ht="13.5" customHeight="1" x14ac:dyDescent="0.3">
      <c r="A234" s="18"/>
      <c r="B234" s="24"/>
      <c r="C234" s="24"/>
      <c r="D234" s="24"/>
      <c r="E234" s="18"/>
      <c r="G234" s="18"/>
      <c r="H234" s="10"/>
      <c r="I234" s="18"/>
      <c r="J234" s="18"/>
      <c r="K234" s="10"/>
      <c r="L234" s="31"/>
      <c r="M234" s="31"/>
      <c r="N234" s="31"/>
      <c r="O234" s="31"/>
      <c r="P234" s="10"/>
      <c r="Q234" s="60"/>
    </row>
    <row r="235" spans="1:17" s="61" customFormat="1" ht="13.5" customHeight="1" x14ac:dyDescent="0.3">
      <c r="A235" s="18"/>
      <c r="B235" s="24"/>
      <c r="C235" s="24"/>
      <c r="D235" s="24"/>
      <c r="E235" s="18"/>
      <c r="G235" s="18"/>
      <c r="H235" s="10"/>
      <c r="I235" s="18"/>
      <c r="J235" s="18"/>
      <c r="K235" s="10"/>
      <c r="L235" s="31"/>
      <c r="M235" s="31"/>
      <c r="N235" s="31"/>
      <c r="O235" s="31"/>
      <c r="P235" s="10"/>
      <c r="Q235" s="60"/>
    </row>
    <row r="236" spans="1:17" s="61" customFormat="1" ht="13.5" customHeight="1" x14ac:dyDescent="0.3">
      <c r="A236" s="18"/>
      <c r="B236" s="24"/>
      <c r="C236" s="24"/>
      <c r="D236" s="24"/>
      <c r="E236" s="18"/>
      <c r="G236" s="18"/>
      <c r="H236" s="10"/>
      <c r="I236" s="18"/>
      <c r="J236" s="10"/>
      <c r="K236" s="10"/>
      <c r="L236" s="31"/>
      <c r="M236" s="31"/>
      <c r="N236" s="31"/>
      <c r="O236" s="31"/>
      <c r="P236" s="10"/>
      <c r="Q236" s="60"/>
    </row>
    <row r="237" spans="1:17" s="61" customFormat="1" ht="13.5" customHeight="1" x14ac:dyDescent="0.3">
      <c r="A237" s="11"/>
      <c r="B237" s="47"/>
      <c r="C237" s="47"/>
      <c r="D237" s="47"/>
      <c r="E237" s="18"/>
      <c r="G237" s="10"/>
      <c r="H237" s="11"/>
      <c r="I237" s="18"/>
      <c r="J237" s="10"/>
      <c r="K237" s="10"/>
      <c r="L237" s="31"/>
      <c r="M237" s="31"/>
      <c r="N237" s="31"/>
      <c r="O237" s="31"/>
      <c r="P237" s="10"/>
      <c r="Q237" s="60"/>
    </row>
    <row r="238" spans="1:17" s="61" customFormat="1" x14ac:dyDescent="0.3">
      <c r="A238" s="11"/>
      <c r="B238" s="47"/>
      <c r="C238" s="47"/>
      <c r="D238" s="47"/>
      <c r="E238" s="18"/>
      <c r="G238" s="10"/>
      <c r="H238" s="11"/>
      <c r="I238" s="18"/>
      <c r="J238" s="10"/>
      <c r="K238" s="10"/>
      <c r="L238" s="31"/>
      <c r="M238" s="31"/>
      <c r="N238" s="31"/>
      <c r="O238" s="31"/>
      <c r="P238" s="10"/>
      <c r="Q238" s="60"/>
    </row>
    <row r="239" spans="1:17" s="61" customFormat="1" x14ac:dyDescent="0.3">
      <c r="A239" s="11"/>
      <c r="B239" s="47"/>
      <c r="C239" s="47"/>
      <c r="D239" s="47"/>
      <c r="E239" s="18"/>
      <c r="G239" s="10"/>
      <c r="H239" s="11"/>
      <c r="I239" s="18"/>
      <c r="J239" s="10"/>
      <c r="K239" s="10"/>
      <c r="L239" s="31"/>
      <c r="M239" s="31"/>
      <c r="N239" s="31"/>
      <c r="O239" s="31"/>
      <c r="P239" s="10"/>
      <c r="Q239" s="60"/>
    </row>
    <row r="240" spans="1:17" s="61" customFormat="1" x14ac:dyDescent="0.3">
      <c r="A240" s="11"/>
      <c r="B240" s="47"/>
      <c r="C240" s="47"/>
      <c r="D240" s="47"/>
      <c r="E240" s="18"/>
      <c r="G240" s="10"/>
      <c r="H240" s="11"/>
      <c r="I240" s="18"/>
      <c r="J240" s="10"/>
      <c r="K240" s="10"/>
      <c r="L240" s="31"/>
      <c r="M240" s="31"/>
      <c r="N240" s="31"/>
      <c r="O240" s="31"/>
      <c r="P240" s="10"/>
      <c r="Q240" s="60"/>
    </row>
    <row r="241" spans="1:17" s="61" customFormat="1" x14ac:dyDescent="0.3">
      <c r="A241" s="11"/>
      <c r="B241" s="47"/>
      <c r="C241" s="47"/>
      <c r="D241" s="47"/>
      <c r="E241" s="18"/>
      <c r="G241" s="10"/>
      <c r="H241" s="11"/>
      <c r="I241" s="18"/>
      <c r="J241" s="10"/>
      <c r="K241" s="10"/>
      <c r="L241" s="31"/>
      <c r="M241" s="31"/>
      <c r="N241" s="31"/>
      <c r="O241" s="31"/>
      <c r="P241" s="10"/>
      <c r="Q241" s="60"/>
    </row>
    <row r="242" spans="1:17" s="61" customFormat="1" x14ac:dyDescent="0.3">
      <c r="A242" s="11"/>
      <c r="B242" s="47"/>
      <c r="C242" s="47"/>
      <c r="D242" s="47"/>
      <c r="E242" s="18"/>
      <c r="G242" s="10"/>
      <c r="H242" s="11"/>
      <c r="I242" s="18"/>
      <c r="J242" s="10"/>
      <c r="K242" s="10"/>
      <c r="L242" s="31"/>
      <c r="M242" s="31"/>
      <c r="N242" s="31"/>
      <c r="O242" s="31"/>
      <c r="P242" s="10"/>
      <c r="Q242" s="60"/>
    </row>
    <row r="243" spans="1:17" s="61" customFormat="1" x14ac:dyDescent="0.3">
      <c r="A243" s="11"/>
      <c r="B243" s="47"/>
      <c r="C243" s="47"/>
      <c r="D243" s="47"/>
      <c r="E243" s="18"/>
      <c r="G243" s="10"/>
      <c r="H243" s="11"/>
      <c r="I243" s="18"/>
      <c r="J243" s="10"/>
      <c r="K243" s="10"/>
      <c r="L243" s="31"/>
      <c r="M243" s="31"/>
      <c r="N243" s="31"/>
      <c r="O243" s="31"/>
      <c r="P243" s="10"/>
      <c r="Q243" s="60"/>
    </row>
    <row r="244" spans="1:17" s="61" customFormat="1" x14ac:dyDescent="0.3">
      <c r="A244" s="11"/>
      <c r="B244" s="47"/>
      <c r="C244" s="47"/>
      <c r="D244" s="47"/>
      <c r="E244" s="18"/>
      <c r="G244" s="10"/>
      <c r="H244" s="11"/>
      <c r="I244" s="18"/>
      <c r="J244" s="10"/>
      <c r="K244" s="10"/>
      <c r="L244" s="31"/>
      <c r="M244" s="31"/>
      <c r="N244" s="31"/>
      <c r="O244" s="31"/>
      <c r="P244" s="10"/>
      <c r="Q244" s="60"/>
    </row>
    <row r="245" spans="1:17" s="61" customFormat="1" x14ac:dyDescent="0.3">
      <c r="A245" s="11"/>
      <c r="B245" s="47"/>
      <c r="C245" s="47"/>
      <c r="D245" s="47"/>
      <c r="E245" s="18"/>
      <c r="G245" s="10"/>
      <c r="H245" s="11"/>
      <c r="I245" s="18"/>
      <c r="J245" s="10"/>
      <c r="K245" s="10"/>
      <c r="L245" s="31"/>
      <c r="M245" s="31"/>
      <c r="N245" s="31"/>
      <c r="O245" s="31"/>
      <c r="P245" s="10"/>
      <c r="Q245" s="60"/>
    </row>
    <row r="246" spans="1:17" s="61" customFormat="1" x14ac:dyDescent="0.3">
      <c r="A246" s="11"/>
      <c r="B246" s="47"/>
      <c r="C246" s="47"/>
      <c r="D246" s="47"/>
      <c r="E246" s="18"/>
      <c r="G246" s="10"/>
      <c r="H246" s="11"/>
      <c r="I246" s="18"/>
      <c r="J246" s="18"/>
      <c r="K246" s="10"/>
      <c r="L246" s="31"/>
      <c r="M246" s="31"/>
      <c r="N246" s="31"/>
      <c r="O246" s="31"/>
      <c r="P246" s="10"/>
      <c r="Q246" s="60"/>
    </row>
    <row r="247" spans="1:17" s="61" customFormat="1" ht="13.5" customHeight="1" x14ac:dyDescent="0.3">
      <c r="A247" s="18"/>
      <c r="B247" s="24"/>
      <c r="C247" s="24"/>
      <c r="D247" s="24"/>
      <c r="E247" s="18"/>
      <c r="G247" s="18"/>
      <c r="H247" s="10"/>
      <c r="I247" s="18"/>
      <c r="J247" s="18"/>
      <c r="K247" s="10"/>
      <c r="L247" s="31"/>
      <c r="M247" s="31"/>
      <c r="N247" s="31"/>
      <c r="O247" s="31"/>
      <c r="P247" s="10"/>
      <c r="Q247" s="60"/>
    </row>
    <row r="248" spans="1:17" s="61" customFormat="1" ht="13.5" customHeight="1" x14ac:dyDescent="0.3">
      <c r="A248" s="18"/>
      <c r="B248" s="24"/>
      <c r="C248" s="24"/>
      <c r="D248" s="24"/>
      <c r="E248" s="18"/>
      <c r="G248" s="18"/>
      <c r="H248" s="10"/>
      <c r="I248" s="18"/>
      <c r="J248" s="18"/>
      <c r="K248" s="10"/>
      <c r="L248" s="10"/>
      <c r="M248" s="31"/>
      <c r="N248" s="31"/>
      <c r="O248" s="31"/>
      <c r="P248" s="10"/>
      <c r="Q248" s="60"/>
    </row>
    <row r="249" spans="1:17" s="61" customFormat="1" ht="13.5" customHeight="1" x14ac:dyDescent="0.3">
      <c r="A249" s="18"/>
      <c r="B249" s="24"/>
      <c r="C249" s="24"/>
      <c r="D249" s="24"/>
      <c r="E249" s="18"/>
      <c r="G249" s="18"/>
      <c r="H249" s="10"/>
      <c r="I249" s="18"/>
      <c r="J249" s="18"/>
      <c r="K249" s="10"/>
      <c r="L249" s="10"/>
      <c r="M249" s="31"/>
      <c r="N249" s="31"/>
      <c r="O249" s="31"/>
      <c r="P249" s="10"/>
      <c r="Q249" s="60"/>
    </row>
    <row r="250" spans="1:17" s="61" customFormat="1" ht="13.5" customHeight="1" x14ac:dyDescent="0.3">
      <c r="A250" s="18"/>
      <c r="B250" s="24"/>
      <c r="C250" s="24"/>
      <c r="D250" s="24"/>
      <c r="E250" s="18"/>
      <c r="G250" s="18"/>
      <c r="H250" s="10"/>
      <c r="I250" s="18"/>
      <c r="J250" s="18"/>
      <c r="K250" s="10"/>
      <c r="L250" s="10"/>
      <c r="M250" s="31"/>
      <c r="N250" s="31"/>
      <c r="O250" s="31"/>
      <c r="P250" s="10"/>
      <c r="Q250" s="60"/>
    </row>
    <row r="251" spans="1:17" s="61" customFormat="1" ht="13.5" customHeight="1" x14ac:dyDescent="0.3">
      <c r="A251" s="18"/>
      <c r="B251" s="24"/>
      <c r="C251" s="24"/>
      <c r="D251" s="24"/>
      <c r="E251" s="18"/>
      <c r="G251" s="18"/>
      <c r="H251" s="10"/>
      <c r="I251" s="18"/>
      <c r="J251" s="18"/>
      <c r="K251" s="10"/>
      <c r="L251" s="10"/>
      <c r="M251" s="31"/>
      <c r="N251" s="31"/>
      <c r="O251" s="31"/>
      <c r="P251" s="10"/>
      <c r="Q251" s="60"/>
    </row>
    <row r="252" spans="1:17" s="61" customFormat="1" ht="13.5" customHeight="1" x14ac:dyDescent="0.3">
      <c r="A252" s="18"/>
      <c r="B252" s="24"/>
      <c r="C252" s="24"/>
      <c r="D252" s="24"/>
      <c r="E252" s="18"/>
      <c r="G252" s="18"/>
      <c r="H252" s="10"/>
      <c r="I252" s="18"/>
      <c r="J252" s="18"/>
      <c r="K252" s="10"/>
      <c r="L252" s="10"/>
      <c r="M252" s="31"/>
      <c r="N252" s="31"/>
      <c r="O252" s="31"/>
      <c r="P252" s="10"/>
      <c r="Q252" s="60"/>
    </row>
    <row r="253" spans="1:17" s="61" customFormat="1" ht="13.5" customHeight="1" x14ac:dyDescent="0.3">
      <c r="A253" s="18"/>
      <c r="B253" s="24"/>
      <c r="C253" s="24"/>
      <c r="D253" s="24"/>
      <c r="E253" s="18"/>
      <c r="G253" s="18"/>
      <c r="H253" s="10"/>
      <c r="I253" s="18"/>
      <c r="J253" s="18"/>
      <c r="K253" s="10"/>
      <c r="L253" s="10"/>
      <c r="M253" s="31"/>
      <c r="N253" s="31"/>
      <c r="O253" s="31"/>
      <c r="P253" s="10"/>
      <c r="Q253" s="60"/>
    </row>
    <row r="254" spans="1:17" s="61" customFormat="1" ht="13.5" customHeight="1" x14ac:dyDescent="0.3">
      <c r="A254" s="18"/>
      <c r="B254" s="24"/>
      <c r="C254" s="24"/>
      <c r="D254" s="24"/>
      <c r="E254" s="18"/>
      <c r="G254" s="18"/>
      <c r="H254" s="10"/>
      <c r="I254" s="18"/>
      <c r="J254" s="18"/>
      <c r="K254" s="10"/>
      <c r="L254" s="10"/>
      <c r="M254" s="31"/>
      <c r="N254" s="31"/>
      <c r="O254" s="31"/>
      <c r="P254" s="10"/>
      <c r="Q254" s="60"/>
    </row>
    <row r="255" spans="1:17" s="61" customFormat="1" ht="13.5" customHeight="1" x14ac:dyDescent="0.3">
      <c r="A255" s="18"/>
      <c r="B255" s="24"/>
      <c r="C255" s="24"/>
      <c r="D255" s="24"/>
      <c r="E255" s="18"/>
      <c r="G255" s="18"/>
      <c r="H255" s="10"/>
      <c r="I255" s="18"/>
      <c r="J255" s="18"/>
      <c r="K255" s="10"/>
      <c r="L255" s="10"/>
      <c r="M255" s="31"/>
      <c r="N255" s="31"/>
      <c r="O255" s="31"/>
      <c r="P255" s="10"/>
      <c r="Q255" s="60"/>
    </row>
    <row r="256" spans="1:17" s="61" customFormat="1" ht="13.5" customHeight="1" x14ac:dyDescent="0.3">
      <c r="A256" s="18"/>
      <c r="B256" s="24"/>
      <c r="C256" s="24"/>
      <c r="D256" s="24"/>
      <c r="E256" s="18"/>
      <c r="G256" s="18"/>
      <c r="H256" s="10"/>
      <c r="I256" s="18"/>
      <c r="J256" s="18"/>
      <c r="K256" s="10"/>
      <c r="L256" s="10"/>
      <c r="M256" s="31"/>
      <c r="N256" s="31"/>
      <c r="O256" s="31"/>
      <c r="P256" s="10"/>
      <c r="Q256" s="60"/>
    </row>
    <row r="257" spans="1:17" s="61" customFormat="1" ht="13.5" customHeight="1" x14ac:dyDescent="0.3">
      <c r="A257" s="18"/>
      <c r="B257" s="24"/>
      <c r="C257" s="24"/>
      <c r="D257" s="24"/>
      <c r="E257" s="18"/>
      <c r="G257" s="18"/>
      <c r="H257" s="10"/>
      <c r="I257" s="18"/>
      <c r="J257" s="18"/>
      <c r="K257" s="10"/>
      <c r="L257" s="10"/>
      <c r="M257" s="31"/>
      <c r="N257" s="31"/>
      <c r="O257" s="31"/>
      <c r="P257" s="10"/>
      <c r="Q257" s="60"/>
    </row>
    <row r="258" spans="1:17" s="61" customFormat="1" ht="13.5" customHeight="1" x14ac:dyDescent="0.3">
      <c r="A258" s="18"/>
      <c r="B258" s="24"/>
      <c r="C258" s="24"/>
      <c r="D258" s="24"/>
      <c r="E258" s="18"/>
      <c r="G258" s="18"/>
      <c r="H258" s="10"/>
      <c r="I258" s="18"/>
      <c r="J258" s="18"/>
      <c r="K258" s="10"/>
      <c r="L258" s="10"/>
      <c r="M258" s="31"/>
      <c r="N258" s="31"/>
      <c r="O258" s="31"/>
      <c r="P258" s="10"/>
      <c r="Q258" s="60"/>
    </row>
    <row r="259" spans="1:17" s="61" customFormat="1" ht="13.5" customHeight="1" x14ac:dyDescent="0.3">
      <c r="A259" s="18"/>
      <c r="B259" s="24"/>
      <c r="C259" s="24"/>
      <c r="D259" s="24"/>
      <c r="E259" s="18"/>
      <c r="G259" s="18"/>
      <c r="H259" s="10"/>
      <c r="I259" s="18"/>
      <c r="J259" s="18"/>
      <c r="K259" s="10"/>
      <c r="L259" s="10"/>
      <c r="M259" s="31"/>
      <c r="N259" s="31"/>
      <c r="O259" s="31"/>
      <c r="P259" s="10"/>
      <c r="Q259" s="60"/>
    </row>
    <row r="260" spans="1:17" s="61" customFormat="1" ht="13.5" customHeight="1" x14ac:dyDescent="0.3">
      <c r="A260" s="18"/>
      <c r="B260" s="24"/>
      <c r="C260" s="24"/>
      <c r="D260" s="24"/>
      <c r="E260" s="18"/>
      <c r="G260" s="18"/>
      <c r="H260" s="10"/>
      <c r="I260" s="18"/>
      <c r="J260" s="18"/>
      <c r="K260" s="10"/>
      <c r="L260" s="10"/>
      <c r="M260" s="31"/>
      <c r="N260" s="31"/>
      <c r="O260" s="31"/>
      <c r="P260" s="10"/>
      <c r="Q260" s="60"/>
    </row>
    <row r="261" spans="1:17" s="61" customFormat="1" ht="13.5" customHeight="1" x14ac:dyDescent="0.3">
      <c r="A261" s="18"/>
      <c r="B261" s="24"/>
      <c r="C261" s="24"/>
      <c r="D261" s="24"/>
      <c r="E261" s="18"/>
      <c r="G261" s="18"/>
      <c r="H261" s="10"/>
      <c r="I261" s="18"/>
      <c r="J261" s="18"/>
      <c r="K261" s="10"/>
      <c r="L261" s="10"/>
      <c r="M261" s="31"/>
      <c r="N261" s="31"/>
      <c r="O261" s="31"/>
      <c r="P261" s="10"/>
      <c r="Q261" s="60"/>
    </row>
    <row r="262" spans="1:17" s="61" customFormat="1" ht="13.5" customHeight="1" x14ac:dyDescent="0.3">
      <c r="A262" s="18"/>
      <c r="B262" s="24"/>
      <c r="C262" s="24"/>
      <c r="D262" s="24"/>
      <c r="E262" s="18"/>
      <c r="G262" s="18"/>
      <c r="H262" s="10"/>
      <c r="I262" s="18"/>
      <c r="J262" s="18"/>
      <c r="K262" s="10"/>
      <c r="L262" s="10"/>
      <c r="M262" s="31"/>
      <c r="N262" s="31"/>
      <c r="O262" s="31"/>
      <c r="P262" s="10"/>
      <c r="Q262" s="60"/>
    </row>
    <row r="263" spans="1:17" s="61" customFormat="1" ht="13.5" customHeight="1" x14ac:dyDescent="0.3">
      <c r="A263" s="18"/>
      <c r="B263" s="24"/>
      <c r="C263" s="24"/>
      <c r="D263" s="24"/>
      <c r="E263" s="18"/>
      <c r="G263" s="18"/>
      <c r="H263" s="10"/>
      <c r="I263" s="18"/>
      <c r="J263" s="18"/>
      <c r="K263" s="10"/>
      <c r="L263" s="10"/>
      <c r="M263" s="31"/>
      <c r="N263" s="31"/>
      <c r="O263" s="31"/>
      <c r="P263" s="10"/>
      <c r="Q263" s="60"/>
    </row>
    <row r="264" spans="1:17" s="61" customFormat="1" ht="13.5" customHeight="1" x14ac:dyDescent="0.3">
      <c r="A264" s="18"/>
      <c r="B264" s="24"/>
      <c r="C264" s="24"/>
      <c r="D264" s="24"/>
      <c r="E264" s="18"/>
      <c r="G264" s="18"/>
      <c r="H264" s="10"/>
      <c r="I264" s="18"/>
      <c r="J264" s="18"/>
      <c r="K264" s="10"/>
      <c r="L264" s="10"/>
      <c r="M264" s="31"/>
      <c r="N264" s="31"/>
      <c r="O264" s="31"/>
      <c r="P264" s="10"/>
      <c r="Q264" s="60"/>
    </row>
    <row r="265" spans="1:17" s="61" customFormat="1" ht="13.5" customHeight="1" x14ac:dyDescent="0.3">
      <c r="A265" s="18"/>
      <c r="B265" s="24"/>
      <c r="C265" s="24"/>
      <c r="D265" s="24"/>
      <c r="E265" s="18"/>
      <c r="G265" s="18"/>
      <c r="H265" s="10"/>
      <c r="I265" s="18"/>
      <c r="J265" s="18"/>
      <c r="K265" s="10"/>
      <c r="L265" s="10"/>
      <c r="M265" s="31"/>
      <c r="N265" s="31"/>
      <c r="O265" s="31"/>
      <c r="P265" s="10"/>
      <c r="Q265" s="60"/>
    </row>
    <row r="266" spans="1:17" s="61" customFormat="1" ht="13.5" customHeight="1" x14ac:dyDescent="0.3">
      <c r="A266" s="18"/>
      <c r="B266" s="24"/>
      <c r="C266" s="24"/>
      <c r="D266" s="24"/>
      <c r="E266" s="18"/>
      <c r="G266" s="18"/>
      <c r="H266" s="10"/>
      <c r="I266" s="18"/>
      <c r="J266" s="18"/>
      <c r="K266" s="10"/>
      <c r="L266" s="10"/>
      <c r="M266" s="31"/>
      <c r="N266" s="31"/>
      <c r="O266" s="31"/>
      <c r="P266" s="10"/>
      <c r="Q266" s="60"/>
    </row>
    <row r="267" spans="1:17" s="61" customFormat="1" ht="13.5" customHeight="1" x14ac:dyDescent="0.3">
      <c r="A267" s="18"/>
      <c r="B267" s="24"/>
      <c r="C267" s="24"/>
      <c r="D267" s="24"/>
      <c r="E267" s="18"/>
      <c r="G267" s="18"/>
      <c r="H267" s="10"/>
      <c r="I267" s="18"/>
      <c r="J267" s="18"/>
      <c r="K267" s="10"/>
      <c r="L267" s="10"/>
      <c r="M267" s="31"/>
      <c r="N267" s="31"/>
      <c r="O267" s="31"/>
      <c r="P267" s="10"/>
      <c r="Q267" s="60"/>
    </row>
    <row r="268" spans="1:17" s="61" customFormat="1" ht="13.5" customHeight="1" x14ac:dyDescent="0.3">
      <c r="A268" s="18"/>
      <c r="B268" s="24"/>
      <c r="C268" s="24"/>
      <c r="D268" s="24"/>
      <c r="E268" s="18"/>
      <c r="G268" s="18"/>
      <c r="H268" s="10"/>
      <c r="I268" s="18"/>
      <c r="J268" s="18"/>
      <c r="K268" s="10"/>
      <c r="L268" s="10"/>
      <c r="M268" s="31"/>
      <c r="N268" s="31"/>
      <c r="O268" s="31"/>
      <c r="P268" s="10"/>
      <c r="Q268" s="60"/>
    </row>
    <row r="269" spans="1:17" s="61" customFormat="1" ht="13.5" customHeight="1" x14ac:dyDescent="0.3">
      <c r="A269" s="18"/>
      <c r="B269" s="24"/>
      <c r="C269" s="24"/>
      <c r="D269" s="24"/>
      <c r="E269" s="18"/>
      <c r="G269" s="18"/>
      <c r="H269" s="10"/>
      <c r="I269" s="18"/>
      <c r="J269" s="18"/>
      <c r="K269" s="10"/>
      <c r="L269" s="10"/>
      <c r="M269" s="31"/>
      <c r="N269" s="31"/>
      <c r="O269" s="31"/>
      <c r="P269" s="10"/>
      <c r="Q269" s="60"/>
    </row>
    <row r="270" spans="1:17" s="61" customFormat="1" ht="13.5" customHeight="1" x14ac:dyDescent="0.3">
      <c r="A270" s="18"/>
      <c r="B270" s="24"/>
      <c r="C270" s="24"/>
      <c r="D270" s="24"/>
      <c r="E270" s="18"/>
      <c r="G270" s="18"/>
      <c r="H270" s="10"/>
      <c r="I270" s="18"/>
      <c r="J270" s="18"/>
      <c r="K270" s="10"/>
      <c r="L270" s="10"/>
      <c r="M270" s="31"/>
      <c r="N270" s="31"/>
      <c r="O270" s="31"/>
      <c r="P270" s="10"/>
      <c r="Q270" s="60"/>
    </row>
    <row r="271" spans="1:17" s="61" customFormat="1" ht="13.5" customHeight="1" x14ac:dyDescent="0.3">
      <c r="A271" s="18"/>
      <c r="B271" s="24"/>
      <c r="C271" s="24"/>
      <c r="D271" s="24"/>
      <c r="E271" s="18"/>
      <c r="G271" s="18"/>
      <c r="H271" s="10"/>
      <c r="I271" s="18"/>
      <c r="J271" s="18"/>
      <c r="K271" s="10"/>
      <c r="L271" s="10"/>
      <c r="M271" s="31"/>
      <c r="N271" s="31"/>
      <c r="O271" s="31"/>
      <c r="P271" s="10"/>
      <c r="Q271" s="60"/>
    </row>
    <row r="272" spans="1:17" s="61" customFormat="1" ht="13.5" customHeight="1" x14ac:dyDescent="0.3">
      <c r="A272" s="18"/>
      <c r="B272" s="24"/>
      <c r="C272" s="24"/>
      <c r="D272" s="24"/>
      <c r="E272" s="18"/>
      <c r="G272" s="18"/>
      <c r="H272" s="10"/>
      <c r="I272" s="18"/>
      <c r="J272" s="18"/>
      <c r="K272" s="10"/>
      <c r="L272" s="10"/>
      <c r="M272" s="31"/>
      <c r="N272" s="31"/>
      <c r="O272" s="31"/>
      <c r="P272" s="10"/>
      <c r="Q272" s="60"/>
    </row>
    <row r="273" spans="1:17" s="61" customFormat="1" ht="13.5" customHeight="1" x14ac:dyDescent="0.3">
      <c r="A273" s="18"/>
      <c r="B273" s="24"/>
      <c r="C273" s="24"/>
      <c r="D273" s="24"/>
      <c r="E273" s="18"/>
      <c r="G273" s="18"/>
      <c r="H273" s="10"/>
      <c r="I273" s="18"/>
      <c r="J273" s="18"/>
      <c r="K273" s="10"/>
      <c r="L273" s="10"/>
      <c r="M273" s="31"/>
      <c r="N273" s="31"/>
      <c r="O273" s="31"/>
      <c r="P273" s="10"/>
      <c r="Q273" s="60"/>
    </row>
    <row r="274" spans="1:17" s="61" customFormat="1" ht="13.5" customHeight="1" x14ac:dyDescent="0.3">
      <c r="A274" s="18"/>
      <c r="B274" s="24"/>
      <c r="C274" s="24"/>
      <c r="D274" s="24"/>
      <c r="E274" s="18"/>
      <c r="G274" s="18"/>
      <c r="H274" s="10"/>
      <c r="I274" s="18"/>
      <c r="J274" s="18"/>
      <c r="K274" s="10"/>
      <c r="L274" s="10"/>
      <c r="M274" s="31"/>
      <c r="N274" s="31"/>
      <c r="O274" s="31"/>
      <c r="P274" s="10"/>
      <c r="Q274" s="60"/>
    </row>
    <row r="275" spans="1:17" s="61" customFormat="1" ht="13.5" customHeight="1" x14ac:dyDescent="0.3">
      <c r="A275" s="18"/>
      <c r="B275" s="24"/>
      <c r="C275" s="24"/>
      <c r="D275" s="24"/>
      <c r="E275" s="18"/>
      <c r="G275" s="18"/>
      <c r="H275" s="10"/>
      <c r="I275" s="18"/>
      <c r="J275" s="18"/>
      <c r="K275" s="10"/>
      <c r="L275" s="10"/>
      <c r="M275" s="31"/>
      <c r="N275" s="31"/>
      <c r="O275" s="31"/>
      <c r="P275" s="10"/>
      <c r="Q275" s="60"/>
    </row>
    <row r="276" spans="1:17" s="61" customFormat="1" ht="13.5" customHeight="1" x14ac:dyDescent="0.3">
      <c r="A276" s="18"/>
      <c r="B276" s="24"/>
      <c r="C276" s="24"/>
      <c r="D276" s="24"/>
      <c r="E276" s="18"/>
      <c r="G276" s="18"/>
      <c r="H276" s="10"/>
      <c r="I276" s="18"/>
      <c r="J276" s="18"/>
      <c r="K276" s="10"/>
      <c r="L276" s="10"/>
      <c r="M276" s="31"/>
      <c r="N276" s="31"/>
      <c r="O276" s="31"/>
      <c r="P276" s="10"/>
      <c r="Q276" s="60"/>
    </row>
    <row r="277" spans="1:17" s="61" customFormat="1" ht="13.5" customHeight="1" x14ac:dyDescent="0.3">
      <c r="A277" s="18"/>
      <c r="B277" s="24"/>
      <c r="C277" s="24"/>
      <c r="D277" s="24"/>
      <c r="E277" s="18"/>
      <c r="G277" s="18"/>
      <c r="H277" s="10"/>
      <c r="I277" s="18"/>
      <c r="J277" s="18"/>
      <c r="K277" s="10"/>
      <c r="L277" s="10"/>
      <c r="M277" s="31"/>
      <c r="N277" s="31"/>
      <c r="O277" s="31"/>
      <c r="P277" s="10"/>
      <c r="Q277" s="60"/>
    </row>
    <row r="278" spans="1:17" s="61" customFormat="1" ht="13.5" customHeight="1" x14ac:dyDescent="0.3">
      <c r="A278" s="18"/>
      <c r="B278" s="24"/>
      <c r="C278" s="24"/>
      <c r="D278" s="24"/>
      <c r="E278" s="18"/>
      <c r="G278" s="18"/>
      <c r="H278" s="10"/>
      <c r="I278" s="18"/>
      <c r="J278" s="18"/>
      <c r="K278" s="10"/>
      <c r="L278" s="10"/>
      <c r="M278" s="31"/>
      <c r="N278" s="31"/>
      <c r="O278" s="31"/>
      <c r="P278" s="10"/>
      <c r="Q278" s="60"/>
    </row>
    <row r="279" spans="1:17" s="61" customFormat="1" ht="13.5" customHeight="1" x14ac:dyDescent="0.3">
      <c r="A279" s="18"/>
      <c r="B279" s="24"/>
      <c r="C279" s="24"/>
      <c r="D279" s="24"/>
      <c r="E279" s="18"/>
      <c r="G279" s="18"/>
      <c r="H279" s="10"/>
      <c r="I279" s="18"/>
      <c r="J279" s="18"/>
      <c r="K279" s="10"/>
      <c r="L279" s="10"/>
      <c r="M279" s="31"/>
      <c r="N279" s="31"/>
      <c r="O279" s="31"/>
      <c r="P279" s="10"/>
      <c r="Q279" s="60"/>
    </row>
    <row r="280" spans="1:17" s="61" customFormat="1" ht="13.5" customHeight="1" x14ac:dyDescent="0.3">
      <c r="A280" s="18"/>
      <c r="B280" s="24"/>
      <c r="C280" s="24"/>
      <c r="D280" s="24"/>
      <c r="E280" s="18"/>
      <c r="G280" s="18"/>
      <c r="H280" s="10"/>
      <c r="I280" s="18"/>
      <c r="J280" s="18"/>
      <c r="K280" s="10"/>
      <c r="L280" s="10"/>
      <c r="M280" s="31"/>
      <c r="N280" s="31"/>
      <c r="O280" s="31"/>
      <c r="P280" s="10"/>
      <c r="Q280" s="60"/>
    </row>
    <row r="281" spans="1:17" s="61" customFormat="1" ht="13.5" customHeight="1" x14ac:dyDescent="0.3">
      <c r="A281" s="18"/>
      <c r="B281" s="24"/>
      <c r="C281" s="24"/>
      <c r="D281" s="24"/>
      <c r="E281" s="18"/>
      <c r="G281" s="18"/>
      <c r="H281" s="10"/>
      <c r="I281" s="18"/>
      <c r="J281" s="18"/>
      <c r="K281" s="10"/>
      <c r="L281" s="10"/>
      <c r="M281" s="31"/>
      <c r="N281" s="31"/>
      <c r="O281" s="31"/>
      <c r="P281" s="10"/>
      <c r="Q281" s="60"/>
    </row>
    <row r="282" spans="1:17" s="61" customFormat="1" ht="13.5" customHeight="1" x14ac:dyDescent="0.3">
      <c r="A282" s="18"/>
      <c r="B282" s="24"/>
      <c r="C282" s="24"/>
      <c r="D282" s="24"/>
      <c r="E282" s="18"/>
      <c r="G282" s="18"/>
      <c r="H282" s="10"/>
      <c r="I282" s="18"/>
      <c r="J282" s="18"/>
      <c r="K282" s="10"/>
      <c r="L282" s="10"/>
      <c r="M282" s="31"/>
      <c r="N282" s="31"/>
      <c r="O282" s="31"/>
      <c r="P282" s="10"/>
      <c r="Q282" s="60"/>
    </row>
    <row r="283" spans="1:17" s="61" customFormat="1" ht="13.5" customHeight="1" x14ac:dyDescent="0.3">
      <c r="A283" s="18"/>
      <c r="B283" s="24"/>
      <c r="C283" s="24"/>
      <c r="D283" s="24"/>
      <c r="E283" s="18"/>
      <c r="G283" s="18"/>
      <c r="H283" s="10"/>
      <c r="I283" s="18"/>
      <c r="J283" s="18"/>
      <c r="K283" s="10"/>
      <c r="L283" s="10"/>
      <c r="M283" s="31"/>
      <c r="N283" s="31"/>
      <c r="O283" s="31"/>
      <c r="P283" s="10"/>
      <c r="Q283" s="60"/>
    </row>
    <row r="284" spans="1:17" s="61" customFormat="1" ht="13.5" customHeight="1" x14ac:dyDescent="0.3">
      <c r="A284" s="18"/>
      <c r="B284" s="24"/>
      <c r="C284" s="24"/>
      <c r="D284" s="24"/>
      <c r="E284" s="18"/>
      <c r="G284" s="18"/>
      <c r="H284" s="10"/>
      <c r="I284" s="18"/>
      <c r="J284" s="18"/>
      <c r="K284" s="10"/>
      <c r="L284" s="10"/>
      <c r="M284" s="31"/>
      <c r="N284" s="31"/>
      <c r="O284" s="31"/>
      <c r="P284" s="10"/>
      <c r="Q284" s="60"/>
    </row>
    <row r="285" spans="1:17" s="61" customFormat="1" ht="13.5" customHeight="1" x14ac:dyDescent="0.3">
      <c r="A285" s="18"/>
      <c r="B285" s="24"/>
      <c r="C285" s="24"/>
      <c r="D285" s="24"/>
      <c r="E285" s="18"/>
      <c r="G285" s="18"/>
      <c r="H285" s="10"/>
      <c r="I285" s="18"/>
      <c r="J285" s="18"/>
      <c r="K285" s="10"/>
      <c r="L285" s="10"/>
      <c r="M285" s="31"/>
      <c r="N285" s="31"/>
      <c r="O285" s="31"/>
      <c r="P285" s="10"/>
      <c r="Q285" s="60"/>
    </row>
    <row r="286" spans="1:17" s="61" customFormat="1" ht="13.5" customHeight="1" x14ac:dyDescent="0.3">
      <c r="A286" s="18"/>
      <c r="B286" s="24"/>
      <c r="C286" s="24"/>
      <c r="D286" s="24"/>
      <c r="E286" s="18"/>
      <c r="G286" s="18"/>
      <c r="H286" s="10"/>
      <c r="I286" s="18"/>
      <c r="J286" s="18"/>
      <c r="K286" s="10"/>
      <c r="L286" s="10"/>
      <c r="M286" s="31"/>
      <c r="N286" s="31"/>
      <c r="O286" s="31"/>
      <c r="P286" s="10"/>
      <c r="Q286" s="60"/>
    </row>
    <row r="287" spans="1:17" s="61" customFormat="1" ht="13.5" customHeight="1" x14ac:dyDescent="0.3">
      <c r="A287" s="18"/>
      <c r="B287" s="24"/>
      <c r="C287" s="24"/>
      <c r="D287" s="24"/>
      <c r="E287" s="18"/>
      <c r="G287" s="18"/>
      <c r="H287" s="10"/>
      <c r="I287" s="18"/>
      <c r="J287" s="18"/>
      <c r="K287" s="10"/>
      <c r="L287" s="10"/>
      <c r="M287" s="31"/>
      <c r="N287" s="31"/>
      <c r="O287" s="31"/>
      <c r="P287" s="10"/>
      <c r="Q287" s="60"/>
    </row>
    <row r="288" spans="1:17" s="61" customFormat="1" ht="13.5" customHeight="1" x14ac:dyDescent="0.3">
      <c r="A288" s="18"/>
      <c r="B288" s="24"/>
      <c r="C288" s="24"/>
      <c r="D288" s="24"/>
      <c r="E288" s="18"/>
      <c r="G288" s="18"/>
      <c r="H288" s="10"/>
      <c r="I288" s="18"/>
      <c r="J288" s="18"/>
      <c r="K288" s="10"/>
      <c r="L288" s="10"/>
      <c r="M288" s="31"/>
      <c r="N288" s="31"/>
      <c r="O288" s="31"/>
      <c r="P288" s="10"/>
      <c r="Q288" s="60"/>
    </row>
    <row r="289" spans="1:17" s="61" customFormat="1" ht="13.5" customHeight="1" x14ac:dyDescent="0.3">
      <c r="A289" s="18"/>
      <c r="B289" s="24"/>
      <c r="C289" s="24"/>
      <c r="D289" s="24"/>
      <c r="E289" s="18"/>
      <c r="G289" s="18"/>
      <c r="H289" s="10"/>
      <c r="I289" s="18"/>
      <c r="J289" s="18"/>
      <c r="K289" s="10"/>
      <c r="L289" s="10"/>
      <c r="M289" s="31"/>
      <c r="N289" s="31"/>
      <c r="O289" s="31"/>
      <c r="P289" s="10"/>
      <c r="Q289" s="60"/>
    </row>
    <row r="290" spans="1:17" s="61" customFormat="1" ht="13.5" customHeight="1" x14ac:dyDescent="0.3">
      <c r="A290" s="18"/>
      <c r="B290" s="24"/>
      <c r="C290" s="24"/>
      <c r="D290" s="24"/>
      <c r="E290" s="18"/>
      <c r="G290" s="18"/>
      <c r="H290" s="10"/>
      <c r="I290" s="18"/>
      <c r="J290" s="18"/>
      <c r="K290" s="10"/>
      <c r="L290" s="10"/>
      <c r="M290" s="31"/>
      <c r="N290" s="31"/>
      <c r="O290" s="31"/>
      <c r="P290" s="10"/>
      <c r="Q290" s="60"/>
    </row>
    <row r="291" spans="1:17" s="61" customFormat="1" ht="13.5" customHeight="1" x14ac:dyDescent="0.3">
      <c r="A291" s="18"/>
      <c r="B291" s="24"/>
      <c r="C291" s="24"/>
      <c r="D291" s="24"/>
      <c r="E291" s="18"/>
      <c r="G291" s="18"/>
      <c r="H291" s="10"/>
      <c r="I291" s="18"/>
      <c r="J291" s="18"/>
      <c r="K291" s="10"/>
      <c r="L291" s="10"/>
      <c r="M291" s="31"/>
      <c r="N291" s="31"/>
      <c r="O291" s="31"/>
      <c r="P291" s="10"/>
      <c r="Q291" s="60"/>
    </row>
    <row r="292" spans="1:17" s="61" customFormat="1" ht="13.5" customHeight="1" x14ac:dyDescent="0.3">
      <c r="A292" s="18"/>
      <c r="B292" s="24"/>
      <c r="C292" s="24"/>
      <c r="D292" s="24"/>
      <c r="E292" s="18"/>
      <c r="G292" s="18"/>
      <c r="H292" s="10"/>
      <c r="I292" s="18"/>
      <c r="J292" s="18"/>
      <c r="K292" s="10"/>
      <c r="L292" s="10"/>
      <c r="M292" s="31"/>
      <c r="N292" s="31"/>
      <c r="O292" s="31"/>
      <c r="P292" s="10"/>
      <c r="Q292" s="60"/>
    </row>
    <row r="293" spans="1:17" s="61" customFormat="1" x14ac:dyDescent="0.3">
      <c r="A293" s="18"/>
      <c r="B293" s="24"/>
      <c r="C293" s="24"/>
      <c r="D293" s="24"/>
      <c r="E293" s="18"/>
      <c r="G293" s="18"/>
      <c r="H293" s="10"/>
      <c r="I293" s="18"/>
      <c r="J293" s="18"/>
      <c r="K293" s="10"/>
      <c r="L293" s="10"/>
      <c r="M293" s="31"/>
      <c r="N293" s="31"/>
      <c r="O293" s="31"/>
      <c r="P293" s="10"/>
      <c r="Q293" s="60"/>
    </row>
    <row r="294" spans="1:17" s="61" customFormat="1" x14ac:dyDescent="0.3">
      <c r="A294" s="18"/>
      <c r="B294" s="24"/>
      <c r="C294" s="24"/>
      <c r="D294" s="24"/>
      <c r="E294" s="18"/>
      <c r="G294" s="18"/>
      <c r="H294" s="10"/>
      <c r="I294" s="18"/>
      <c r="J294" s="18"/>
      <c r="K294" s="10"/>
      <c r="L294" s="10"/>
      <c r="M294" s="31"/>
      <c r="N294" s="31"/>
      <c r="O294" s="31"/>
      <c r="P294" s="10"/>
      <c r="Q294" s="60"/>
    </row>
    <row r="295" spans="1:17" s="61" customFormat="1" x14ac:dyDescent="0.3">
      <c r="A295" s="18"/>
      <c r="B295" s="24"/>
      <c r="C295" s="24"/>
      <c r="D295" s="24"/>
      <c r="E295" s="18"/>
      <c r="G295" s="18"/>
      <c r="H295" s="10"/>
      <c r="I295" s="18"/>
      <c r="J295" s="18"/>
      <c r="K295" s="10"/>
      <c r="L295" s="10"/>
      <c r="M295" s="31"/>
      <c r="N295" s="31"/>
      <c r="O295" s="31"/>
      <c r="P295" s="10"/>
      <c r="Q295" s="60"/>
    </row>
    <row r="296" spans="1:17" s="61" customFormat="1" x14ac:dyDescent="0.3">
      <c r="A296" s="18"/>
      <c r="B296" s="24"/>
      <c r="C296" s="24"/>
      <c r="D296" s="24"/>
      <c r="E296" s="18"/>
      <c r="G296" s="18"/>
      <c r="H296" s="10"/>
      <c r="I296" s="18"/>
      <c r="J296" s="18"/>
      <c r="K296" s="10"/>
      <c r="L296" s="10"/>
      <c r="M296" s="31"/>
      <c r="N296" s="31"/>
      <c r="O296" s="31"/>
      <c r="P296" s="10"/>
      <c r="Q296" s="60"/>
    </row>
    <row r="297" spans="1:17" s="61" customFormat="1" x14ac:dyDescent="0.3">
      <c r="A297" s="18"/>
      <c r="B297" s="24"/>
      <c r="C297" s="24"/>
      <c r="D297" s="24"/>
      <c r="E297" s="18"/>
      <c r="G297" s="18"/>
      <c r="H297" s="10"/>
      <c r="I297" s="18"/>
      <c r="J297" s="18"/>
      <c r="K297" s="10"/>
      <c r="L297" s="10"/>
      <c r="M297" s="31"/>
      <c r="N297" s="31"/>
      <c r="O297" s="31"/>
      <c r="P297" s="10"/>
      <c r="Q297" s="60"/>
    </row>
    <row r="298" spans="1:17" s="61" customFormat="1" x14ac:dyDescent="0.3">
      <c r="A298" s="18"/>
      <c r="B298" s="24"/>
      <c r="C298" s="24"/>
      <c r="D298" s="24"/>
      <c r="E298" s="18"/>
      <c r="G298" s="18"/>
      <c r="H298" s="10"/>
      <c r="I298" s="18"/>
      <c r="J298" s="18"/>
      <c r="K298" s="10"/>
      <c r="L298" s="10"/>
      <c r="M298" s="31"/>
      <c r="N298" s="31"/>
      <c r="O298" s="31"/>
      <c r="P298" s="10"/>
      <c r="Q298" s="60"/>
    </row>
    <row r="299" spans="1:17" s="61" customFormat="1" x14ac:dyDescent="0.3">
      <c r="A299" s="18"/>
      <c r="B299" s="24"/>
      <c r="C299" s="24"/>
      <c r="D299" s="24"/>
      <c r="E299" s="18"/>
      <c r="G299" s="18"/>
      <c r="H299" s="10"/>
      <c r="I299" s="18"/>
      <c r="J299" s="18"/>
      <c r="K299" s="10"/>
      <c r="L299" s="10"/>
      <c r="M299" s="31"/>
      <c r="N299" s="31"/>
      <c r="O299" s="31"/>
      <c r="P299" s="10"/>
      <c r="Q299" s="60"/>
    </row>
    <row r="300" spans="1:17" s="61" customFormat="1" x14ac:dyDescent="0.3">
      <c r="A300" s="18"/>
      <c r="B300" s="24"/>
      <c r="C300" s="24"/>
      <c r="D300" s="24"/>
      <c r="E300" s="18"/>
      <c r="G300" s="18"/>
      <c r="H300" s="10"/>
      <c r="I300" s="18"/>
      <c r="J300" s="18"/>
      <c r="K300" s="10"/>
      <c r="L300" s="10"/>
      <c r="M300" s="31"/>
      <c r="N300" s="31"/>
      <c r="O300" s="31"/>
      <c r="P300" s="10"/>
      <c r="Q300" s="60"/>
    </row>
    <row r="301" spans="1:17" s="61" customFormat="1" x14ac:dyDescent="0.3">
      <c r="A301" s="18"/>
      <c r="B301" s="24"/>
      <c r="C301" s="24"/>
      <c r="D301" s="24"/>
      <c r="E301" s="18"/>
      <c r="G301" s="18"/>
      <c r="H301" s="10"/>
      <c r="I301" s="18"/>
      <c r="J301" s="18"/>
      <c r="K301" s="10"/>
      <c r="L301" s="10"/>
      <c r="M301" s="31"/>
      <c r="N301" s="31"/>
      <c r="O301" s="31"/>
      <c r="P301" s="10"/>
      <c r="Q301" s="60"/>
    </row>
    <row r="302" spans="1:17" s="61" customFormat="1" x14ac:dyDescent="0.3">
      <c r="A302" s="18"/>
      <c r="B302" s="24"/>
      <c r="C302" s="24"/>
      <c r="D302" s="24"/>
      <c r="E302" s="18"/>
      <c r="G302" s="18"/>
      <c r="H302" s="10"/>
      <c r="I302" s="18"/>
      <c r="J302" s="18"/>
      <c r="K302" s="10"/>
      <c r="L302" s="10"/>
      <c r="M302" s="31"/>
      <c r="N302" s="31"/>
      <c r="O302" s="31"/>
      <c r="P302" s="10"/>
      <c r="Q302" s="60"/>
    </row>
    <row r="303" spans="1:17" s="61" customFormat="1" ht="13.5" customHeight="1" x14ac:dyDescent="0.3">
      <c r="A303" s="18"/>
      <c r="B303" s="24"/>
      <c r="C303" s="24"/>
      <c r="D303" s="24"/>
      <c r="E303" s="18"/>
      <c r="G303" s="18"/>
      <c r="H303" s="10"/>
      <c r="I303" s="18"/>
      <c r="J303" s="18"/>
      <c r="K303" s="10"/>
      <c r="L303" s="31"/>
      <c r="M303" s="31"/>
      <c r="N303" s="31"/>
      <c r="O303" s="31"/>
      <c r="P303" s="10"/>
      <c r="Q303" s="60"/>
    </row>
    <row r="304" spans="1:17" s="61" customFormat="1" ht="13.5" customHeight="1" x14ac:dyDescent="0.3">
      <c r="A304" s="18"/>
      <c r="B304" s="24"/>
      <c r="C304" s="24"/>
      <c r="D304" s="24"/>
      <c r="E304" s="18"/>
      <c r="G304" s="18"/>
      <c r="H304" s="10"/>
      <c r="I304" s="18"/>
      <c r="J304" s="18"/>
      <c r="K304" s="10"/>
      <c r="L304" s="31"/>
      <c r="M304" s="31"/>
      <c r="N304" s="31"/>
      <c r="O304" s="31"/>
      <c r="P304" s="10"/>
      <c r="Q304" s="60"/>
    </row>
    <row r="305" spans="1:17" s="61" customFormat="1" ht="13.5" customHeight="1" x14ac:dyDescent="0.3">
      <c r="A305" s="18"/>
      <c r="B305" s="24"/>
      <c r="C305" s="24"/>
      <c r="D305" s="24"/>
      <c r="E305" s="18"/>
      <c r="G305" s="18"/>
      <c r="H305" s="10"/>
      <c r="I305" s="18"/>
      <c r="J305" s="18"/>
      <c r="K305" s="10"/>
      <c r="L305" s="31"/>
      <c r="M305" s="31"/>
      <c r="N305" s="31"/>
      <c r="O305" s="31"/>
      <c r="P305" s="10"/>
      <c r="Q305" s="60"/>
    </row>
    <row r="306" spans="1:17" s="61" customFormat="1" ht="13.5" customHeight="1" x14ac:dyDescent="0.3">
      <c r="A306" s="18"/>
      <c r="B306" s="24"/>
      <c r="C306" s="24"/>
      <c r="D306" s="24"/>
      <c r="E306" s="18"/>
      <c r="G306" s="18"/>
      <c r="H306" s="10"/>
      <c r="I306" s="18"/>
      <c r="J306" s="18"/>
      <c r="K306" s="10"/>
      <c r="L306" s="31"/>
      <c r="M306" s="31"/>
      <c r="N306" s="31"/>
      <c r="O306" s="31"/>
      <c r="P306" s="10"/>
      <c r="Q306" s="60"/>
    </row>
    <row r="307" spans="1:17" s="61" customFormat="1" ht="13.5" customHeight="1" x14ac:dyDescent="0.3">
      <c r="A307" s="18"/>
      <c r="B307" s="24"/>
      <c r="C307" s="24"/>
      <c r="D307" s="24"/>
      <c r="E307" s="18"/>
      <c r="G307" s="18"/>
      <c r="H307" s="10"/>
      <c r="I307" s="18"/>
      <c r="J307" s="18"/>
      <c r="K307" s="10"/>
      <c r="L307" s="31"/>
      <c r="M307" s="31"/>
      <c r="N307" s="31"/>
      <c r="O307" s="31"/>
      <c r="P307" s="10"/>
      <c r="Q307" s="60"/>
    </row>
    <row r="308" spans="1:17" s="61" customFormat="1" ht="13.5" customHeight="1" x14ac:dyDescent="0.3">
      <c r="A308" s="18"/>
      <c r="B308" s="24"/>
      <c r="C308" s="24"/>
      <c r="D308" s="24"/>
      <c r="E308" s="18"/>
      <c r="G308" s="18"/>
      <c r="H308" s="10"/>
      <c r="I308" s="18"/>
      <c r="J308" s="18"/>
      <c r="K308" s="10"/>
      <c r="L308" s="31"/>
      <c r="M308" s="31"/>
      <c r="N308" s="31"/>
      <c r="O308" s="31"/>
      <c r="P308" s="10"/>
      <c r="Q308" s="60"/>
    </row>
    <row r="309" spans="1:17" s="61" customFormat="1" ht="13.5" customHeight="1" x14ac:dyDescent="0.3">
      <c r="A309" s="18"/>
      <c r="B309" s="24"/>
      <c r="C309" s="24"/>
      <c r="D309" s="24"/>
      <c r="E309" s="18"/>
      <c r="G309" s="18"/>
      <c r="H309" s="10"/>
      <c r="I309" s="18"/>
      <c r="J309" s="18"/>
      <c r="K309" s="10"/>
      <c r="L309" s="31"/>
      <c r="M309" s="31"/>
      <c r="N309" s="31"/>
      <c r="O309" s="31"/>
      <c r="P309" s="10"/>
      <c r="Q309" s="60"/>
    </row>
    <row r="310" spans="1:17" s="61" customFormat="1" ht="13.5" customHeight="1" x14ac:dyDescent="0.3">
      <c r="A310" s="18"/>
      <c r="B310" s="24"/>
      <c r="C310" s="24"/>
      <c r="D310" s="24"/>
      <c r="E310" s="18"/>
      <c r="G310" s="18"/>
      <c r="H310" s="10"/>
      <c r="I310" s="18"/>
      <c r="J310" s="18"/>
      <c r="K310" s="10"/>
      <c r="L310" s="31"/>
      <c r="M310" s="31"/>
      <c r="N310" s="31"/>
      <c r="O310" s="31"/>
      <c r="P310" s="10"/>
      <c r="Q310" s="60"/>
    </row>
    <row r="311" spans="1:17" s="61" customFormat="1" ht="13.5" customHeight="1" x14ac:dyDescent="0.3">
      <c r="A311" s="18"/>
      <c r="B311" s="24"/>
      <c r="C311" s="24"/>
      <c r="D311" s="24"/>
      <c r="E311" s="18"/>
      <c r="G311" s="18"/>
      <c r="H311" s="10"/>
      <c r="I311" s="18"/>
      <c r="J311" s="18"/>
      <c r="K311" s="10"/>
      <c r="L311" s="31"/>
      <c r="M311" s="31"/>
      <c r="N311" s="31"/>
      <c r="O311" s="31"/>
      <c r="P311" s="10"/>
      <c r="Q311" s="60"/>
    </row>
    <row r="312" spans="1:17" s="61" customFormat="1" ht="13.5" customHeight="1" x14ac:dyDescent="0.3">
      <c r="A312" s="18"/>
      <c r="B312" s="24"/>
      <c r="C312" s="24"/>
      <c r="D312" s="24"/>
      <c r="E312" s="18"/>
      <c r="G312" s="18"/>
      <c r="H312" s="10"/>
      <c r="I312" s="18"/>
      <c r="J312" s="18"/>
      <c r="K312" s="10"/>
      <c r="L312" s="31"/>
      <c r="M312" s="31"/>
      <c r="N312" s="31"/>
      <c r="O312" s="31"/>
      <c r="P312" s="10"/>
      <c r="Q312" s="60"/>
    </row>
    <row r="313" spans="1:17" s="61" customFormat="1" ht="13.5" customHeight="1" x14ac:dyDescent="0.3">
      <c r="A313" s="18"/>
      <c r="B313" s="24"/>
      <c r="C313" s="24"/>
      <c r="D313" s="24"/>
      <c r="E313" s="18"/>
      <c r="G313" s="18"/>
      <c r="H313" s="10"/>
      <c r="I313" s="18"/>
      <c r="J313" s="18"/>
      <c r="K313" s="10"/>
      <c r="L313" s="31"/>
      <c r="M313" s="31"/>
      <c r="N313" s="31"/>
      <c r="O313" s="31"/>
      <c r="P313" s="10"/>
      <c r="Q313" s="60"/>
    </row>
    <row r="314" spans="1:17" s="61" customFormat="1" ht="13.5" customHeight="1" x14ac:dyDescent="0.3">
      <c r="A314" s="18"/>
      <c r="B314" s="24"/>
      <c r="C314" s="24"/>
      <c r="D314" s="24"/>
      <c r="E314" s="18"/>
      <c r="G314" s="18"/>
      <c r="H314" s="10"/>
      <c r="I314" s="18"/>
      <c r="J314" s="18"/>
      <c r="K314" s="10"/>
      <c r="L314" s="31"/>
      <c r="M314" s="31"/>
      <c r="N314" s="31"/>
      <c r="O314" s="31"/>
      <c r="P314" s="10"/>
      <c r="Q314" s="60"/>
    </row>
    <row r="315" spans="1:17" s="61" customFormat="1" ht="13.5" customHeight="1" x14ac:dyDescent="0.3">
      <c r="A315" s="18"/>
      <c r="B315" s="24"/>
      <c r="C315" s="24"/>
      <c r="D315" s="24"/>
      <c r="E315" s="18"/>
      <c r="G315" s="18"/>
      <c r="H315" s="10"/>
      <c r="I315" s="18"/>
      <c r="J315" s="18"/>
      <c r="K315" s="10"/>
      <c r="L315" s="31"/>
      <c r="M315" s="31"/>
      <c r="N315" s="31"/>
      <c r="O315" s="31"/>
      <c r="P315" s="10"/>
      <c r="Q315" s="60"/>
    </row>
    <row r="316" spans="1:17" s="61" customFormat="1" ht="13.5" customHeight="1" x14ac:dyDescent="0.3">
      <c r="A316" s="18"/>
      <c r="B316" s="24"/>
      <c r="C316" s="24"/>
      <c r="D316" s="24"/>
      <c r="E316" s="18"/>
      <c r="G316" s="18"/>
      <c r="H316" s="10"/>
      <c r="I316" s="18"/>
      <c r="J316" s="18"/>
      <c r="K316" s="10"/>
      <c r="L316" s="31"/>
      <c r="M316" s="31"/>
      <c r="N316" s="31"/>
      <c r="O316" s="31"/>
      <c r="P316" s="10"/>
      <c r="Q316" s="60"/>
    </row>
    <row r="317" spans="1:17" s="61" customFormat="1" ht="13.5" customHeight="1" x14ac:dyDescent="0.3">
      <c r="A317" s="18"/>
      <c r="B317" s="24"/>
      <c r="C317" s="24"/>
      <c r="D317" s="24"/>
      <c r="E317" s="18"/>
      <c r="G317" s="18"/>
      <c r="H317" s="10"/>
      <c r="I317" s="18"/>
      <c r="J317" s="18"/>
      <c r="K317" s="10"/>
      <c r="L317" s="31"/>
      <c r="M317" s="31"/>
      <c r="N317" s="31"/>
      <c r="O317" s="31"/>
      <c r="P317" s="10"/>
      <c r="Q317" s="60"/>
    </row>
    <row r="318" spans="1:17" s="61" customFormat="1" ht="13.5" customHeight="1" x14ac:dyDescent="0.3">
      <c r="A318" s="18"/>
      <c r="B318" s="24"/>
      <c r="C318" s="24"/>
      <c r="D318" s="24"/>
      <c r="E318" s="18"/>
      <c r="G318" s="18"/>
      <c r="H318" s="10"/>
      <c r="I318" s="18"/>
      <c r="J318" s="18"/>
      <c r="K318" s="10"/>
      <c r="L318" s="31"/>
      <c r="M318" s="31"/>
      <c r="N318" s="31"/>
      <c r="O318" s="31"/>
      <c r="P318" s="10"/>
      <c r="Q318" s="60"/>
    </row>
    <row r="319" spans="1:17" s="61" customFormat="1" ht="13.5" customHeight="1" x14ac:dyDescent="0.3">
      <c r="A319" s="18"/>
      <c r="B319" s="24"/>
      <c r="C319" s="24"/>
      <c r="D319" s="24"/>
      <c r="E319" s="18"/>
      <c r="G319" s="18"/>
      <c r="H319" s="10"/>
      <c r="I319" s="18"/>
      <c r="J319" s="18"/>
      <c r="K319" s="10"/>
      <c r="L319" s="31"/>
      <c r="M319" s="31"/>
      <c r="N319" s="31"/>
      <c r="O319" s="31"/>
      <c r="P319" s="10"/>
      <c r="Q319" s="60"/>
    </row>
    <row r="320" spans="1:17" s="61" customFormat="1" ht="13.5" customHeight="1" x14ac:dyDescent="0.3">
      <c r="A320" s="18"/>
      <c r="B320" s="24"/>
      <c r="C320" s="24"/>
      <c r="D320" s="24"/>
      <c r="E320" s="18"/>
      <c r="G320" s="18"/>
      <c r="H320" s="10"/>
      <c r="I320" s="18"/>
      <c r="J320" s="18"/>
      <c r="K320" s="10"/>
      <c r="L320" s="31"/>
      <c r="M320" s="31"/>
      <c r="N320" s="31"/>
      <c r="O320" s="31"/>
      <c r="P320" s="10"/>
      <c r="Q320" s="60"/>
    </row>
    <row r="321" spans="1:17" s="61" customFormat="1" ht="13.5" customHeight="1" x14ac:dyDescent="0.3">
      <c r="A321" s="18"/>
      <c r="B321" s="24"/>
      <c r="C321" s="24"/>
      <c r="D321" s="24"/>
      <c r="E321" s="18"/>
      <c r="G321" s="18"/>
      <c r="H321" s="10"/>
      <c r="I321" s="18"/>
      <c r="J321" s="11"/>
      <c r="K321" s="10"/>
      <c r="L321" s="31"/>
      <c r="M321" s="31"/>
      <c r="N321" s="31"/>
      <c r="O321" s="31"/>
      <c r="P321" s="10"/>
      <c r="Q321" s="60"/>
    </row>
    <row r="322" spans="1:17" s="61" customFormat="1" ht="12.75" customHeight="1" x14ac:dyDescent="0.3">
      <c r="A322" s="11"/>
      <c r="B322" s="47"/>
      <c r="C322" s="47"/>
      <c r="D322" s="47"/>
      <c r="E322" s="11"/>
      <c r="G322" s="11"/>
      <c r="H322" s="14"/>
      <c r="I322" s="14"/>
      <c r="J322" s="11"/>
      <c r="K322" s="20"/>
      <c r="L322" s="15"/>
      <c r="M322" s="31"/>
      <c r="N322" s="31"/>
      <c r="O322" s="31"/>
      <c r="P322" s="10"/>
      <c r="Q322" s="60"/>
    </row>
    <row r="323" spans="1:17" s="61" customFormat="1" ht="12.75" customHeight="1" x14ac:dyDescent="0.3">
      <c r="A323" s="11"/>
      <c r="B323" s="47"/>
      <c r="C323" s="47"/>
      <c r="D323" s="47"/>
      <c r="E323" s="11"/>
      <c r="G323" s="11"/>
      <c r="H323" s="14"/>
      <c r="I323" s="14"/>
      <c r="J323" s="11"/>
      <c r="K323" s="20"/>
      <c r="L323" s="15"/>
      <c r="M323" s="31"/>
      <c r="N323" s="31"/>
      <c r="O323" s="31"/>
      <c r="P323" s="10"/>
      <c r="Q323" s="60"/>
    </row>
    <row r="324" spans="1:17" s="61" customFormat="1" ht="12.75" customHeight="1" x14ac:dyDescent="0.3">
      <c r="A324" s="11"/>
      <c r="B324" s="47"/>
      <c r="C324" s="47"/>
      <c r="D324" s="47"/>
      <c r="E324" s="11"/>
      <c r="G324" s="11"/>
      <c r="H324" s="14"/>
      <c r="I324" s="14"/>
      <c r="J324" s="11"/>
      <c r="K324" s="20"/>
      <c r="L324" s="15"/>
      <c r="M324" s="31"/>
      <c r="N324" s="31"/>
      <c r="O324" s="31"/>
      <c r="P324" s="10"/>
      <c r="Q324" s="60"/>
    </row>
    <row r="325" spans="1:17" s="61" customFormat="1" ht="12.75" customHeight="1" x14ac:dyDescent="0.3">
      <c r="A325" s="11"/>
      <c r="B325" s="47"/>
      <c r="C325" s="47"/>
      <c r="D325" s="47"/>
      <c r="E325" s="11"/>
      <c r="G325" s="11"/>
      <c r="H325" s="14"/>
      <c r="I325" s="14"/>
      <c r="J325" s="11"/>
      <c r="K325" s="20"/>
      <c r="L325" s="15"/>
      <c r="M325" s="31"/>
      <c r="N325" s="31"/>
      <c r="O325" s="31"/>
      <c r="P325" s="10"/>
      <c r="Q325" s="60"/>
    </row>
    <row r="326" spans="1:17" s="61" customFormat="1" ht="12.75" customHeight="1" x14ac:dyDescent="0.3">
      <c r="A326" s="11"/>
      <c r="B326" s="47"/>
      <c r="C326" s="47"/>
      <c r="D326" s="47"/>
      <c r="E326" s="11"/>
      <c r="G326" s="11"/>
      <c r="H326" s="14"/>
      <c r="I326" s="14"/>
      <c r="J326" s="11"/>
      <c r="K326" s="20"/>
      <c r="L326" s="15"/>
      <c r="M326" s="31"/>
      <c r="N326" s="31"/>
      <c r="O326" s="31"/>
      <c r="P326" s="10"/>
      <c r="Q326" s="60"/>
    </row>
    <row r="327" spans="1:17" s="61" customFormat="1" ht="12.75" customHeight="1" x14ac:dyDescent="0.3">
      <c r="A327" s="11"/>
      <c r="B327" s="47"/>
      <c r="C327" s="47"/>
      <c r="D327" s="47"/>
      <c r="E327" s="11"/>
      <c r="G327" s="11"/>
      <c r="H327" s="14"/>
      <c r="I327" s="14"/>
      <c r="J327" s="11"/>
      <c r="K327" s="20"/>
      <c r="L327" s="15"/>
      <c r="M327" s="31"/>
      <c r="N327" s="31"/>
      <c r="O327" s="31"/>
      <c r="P327" s="10"/>
      <c r="Q327" s="60"/>
    </row>
    <row r="328" spans="1:17" s="61" customFormat="1" ht="12.75" customHeight="1" x14ac:dyDescent="0.3">
      <c r="A328" s="11"/>
      <c r="B328" s="47"/>
      <c r="C328" s="47"/>
      <c r="D328" s="47"/>
      <c r="E328" s="11"/>
      <c r="G328" s="11"/>
      <c r="H328" s="14"/>
      <c r="I328" s="14"/>
      <c r="J328" s="11"/>
      <c r="K328" s="20"/>
      <c r="L328" s="15"/>
      <c r="M328" s="31"/>
      <c r="N328" s="31"/>
      <c r="O328" s="31"/>
      <c r="P328" s="10"/>
      <c r="Q328" s="60"/>
    </row>
    <row r="329" spans="1:17" s="61" customFormat="1" ht="12.75" customHeight="1" x14ac:dyDescent="0.3">
      <c r="A329" s="11"/>
      <c r="B329" s="47"/>
      <c r="C329" s="47"/>
      <c r="D329" s="47"/>
      <c r="E329" s="11"/>
      <c r="G329" s="11"/>
      <c r="H329" s="14"/>
      <c r="I329" s="14"/>
      <c r="J329" s="11"/>
      <c r="K329" s="20"/>
      <c r="L329" s="15"/>
      <c r="M329" s="31"/>
      <c r="N329" s="31"/>
      <c r="O329" s="31"/>
      <c r="P329" s="10"/>
      <c r="Q329" s="60"/>
    </row>
    <row r="330" spans="1:17" s="61" customFormat="1" ht="12.75" customHeight="1" x14ac:dyDescent="0.3">
      <c r="A330" s="11"/>
      <c r="B330" s="47"/>
      <c r="C330" s="47"/>
      <c r="D330" s="47"/>
      <c r="E330" s="11"/>
      <c r="G330" s="11"/>
      <c r="H330" s="14"/>
      <c r="I330" s="14"/>
      <c r="J330" s="11"/>
      <c r="K330" s="20"/>
      <c r="L330" s="15"/>
      <c r="M330" s="31"/>
      <c r="N330" s="31"/>
      <c r="O330" s="31"/>
      <c r="P330" s="10"/>
      <c r="Q330" s="60"/>
    </row>
    <row r="331" spans="1:17" s="61" customFormat="1" ht="12.75" customHeight="1" x14ac:dyDescent="0.3">
      <c r="A331" s="11"/>
      <c r="B331" s="47"/>
      <c r="C331" s="47"/>
      <c r="D331" s="47"/>
      <c r="E331" s="11"/>
      <c r="G331" s="11"/>
      <c r="H331" s="14"/>
      <c r="I331" s="14"/>
      <c r="J331" s="11"/>
      <c r="K331" s="20"/>
      <c r="L331" s="15"/>
      <c r="M331" s="31"/>
      <c r="N331" s="31"/>
      <c r="O331" s="31"/>
      <c r="P331" s="10"/>
      <c r="Q331" s="60"/>
    </row>
    <row r="332" spans="1:17" s="61" customFormat="1" ht="12.75" customHeight="1" x14ac:dyDescent="0.3">
      <c r="A332" s="11"/>
      <c r="B332" s="47"/>
      <c r="C332" s="47"/>
      <c r="D332" s="47"/>
      <c r="E332" s="11"/>
      <c r="G332" s="11"/>
      <c r="H332" s="14"/>
      <c r="I332" s="14"/>
      <c r="J332" s="11"/>
      <c r="K332" s="20"/>
      <c r="L332" s="15"/>
      <c r="M332" s="31"/>
      <c r="N332" s="31"/>
      <c r="O332" s="31"/>
      <c r="P332" s="10"/>
      <c r="Q332" s="60"/>
    </row>
    <row r="333" spans="1:17" s="61" customFormat="1" ht="12.75" customHeight="1" x14ac:dyDescent="0.3">
      <c r="A333" s="11"/>
      <c r="B333" s="47"/>
      <c r="C333" s="47"/>
      <c r="D333" s="47"/>
      <c r="E333" s="11"/>
      <c r="G333" s="11"/>
      <c r="H333" s="14"/>
      <c r="I333" s="14"/>
      <c r="J333" s="11"/>
      <c r="K333" s="20"/>
      <c r="L333" s="15"/>
      <c r="M333" s="31"/>
      <c r="N333" s="31"/>
      <c r="O333" s="31"/>
      <c r="P333" s="10"/>
      <c r="Q333" s="60"/>
    </row>
    <row r="334" spans="1:17" s="61" customFormat="1" ht="12.75" customHeight="1" x14ac:dyDescent="0.3">
      <c r="A334" s="11"/>
      <c r="B334" s="47"/>
      <c r="C334" s="47"/>
      <c r="D334" s="47"/>
      <c r="E334" s="11"/>
      <c r="G334" s="11"/>
      <c r="H334" s="14"/>
      <c r="I334" s="14"/>
      <c r="J334" s="11"/>
      <c r="K334" s="20"/>
      <c r="L334" s="15"/>
      <c r="M334" s="31"/>
      <c r="N334" s="31"/>
      <c r="O334" s="31"/>
      <c r="P334" s="10"/>
      <c r="Q334" s="60"/>
    </row>
    <row r="335" spans="1:17" s="61" customFormat="1" ht="12.75" customHeight="1" x14ac:dyDescent="0.3">
      <c r="A335" s="11"/>
      <c r="B335" s="47"/>
      <c r="C335" s="47"/>
      <c r="D335" s="47"/>
      <c r="E335" s="11"/>
      <c r="G335" s="11"/>
      <c r="H335" s="14"/>
      <c r="I335" s="14"/>
      <c r="J335" s="11"/>
      <c r="K335" s="20"/>
      <c r="L335" s="15"/>
      <c r="M335" s="31"/>
      <c r="N335" s="31"/>
      <c r="O335" s="31"/>
      <c r="P335" s="10"/>
      <c r="Q335" s="60"/>
    </row>
    <row r="336" spans="1:17" s="61" customFormat="1" ht="12.75" customHeight="1" x14ac:dyDescent="0.3">
      <c r="A336" s="11"/>
      <c r="B336" s="47"/>
      <c r="C336" s="47"/>
      <c r="D336" s="47"/>
      <c r="E336" s="11"/>
      <c r="G336" s="11"/>
      <c r="H336" s="14"/>
      <c r="I336" s="14"/>
      <c r="J336" s="11"/>
      <c r="K336" s="20"/>
      <c r="L336" s="15"/>
      <c r="M336" s="31"/>
      <c r="N336" s="31"/>
      <c r="O336" s="31"/>
      <c r="P336" s="10"/>
      <c r="Q336" s="60"/>
    </row>
    <row r="337" spans="1:17" s="61" customFormat="1" ht="12.75" customHeight="1" x14ac:dyDescent="0.3">
      <c r="A337" s="11"/>
      <c r="B337" s="47"/>
      <c r="C337" s="47"/>
      <c r="D337" s="47"/>
      <c r="E337" s="11"/>
      <c r="G337" s="11"/>
      <c r="H337" s="14"/>
      <c r="I337" s="14"/>
      <c r="J337" s="11"/>
      <c r="K337" s="20"/>
      <c r="L337" s="15"/>
      <c r="M337" s="31"/>
      <c r="N337" s="31"/>
      <c r="O337" s="31"/>
      <c r="P337" s="10"/>
      <c r="Q337" s="60"/>
    </row>
    <row r="338" spans="1:17" s="61" customFormat="1" ht="12.75" customHeight="1" x14ac:dyDescent="0.3">
      <c r="A338" s="11"/>
      <c r="B338" s="47"/>
      <c r="C338" s="47"/>
      <c r="D338" s="47"/>
      <c r="E338" s="11"/>
      <c r="G338" s="11"/>
      <c r="H338" s="14"/>
      <c r="I338" s="14"/>
      <c r="J338" s="11"/>
      <c r="K338" s="20"/>
      <c r="L338" s="15"/>
      <c r="M338" s="31"/>
      <c r="N338" s="31"/>
      <c r="O338" s="31"/>
      <c r="P338" s="10"/>
      <c r="Q338" s="60"/>
    </row>
    <row r="339" spans="1:17" s="61" customFormat="1" ht="12.75" customHeight="1" x14ac:dyDescent="0.3">
      <c r="A339" s="11"/>
      <c r="B339" s="47"/>
      <c r="C339" s="47"/>
      <c r="D339" s="47"/>
      <c r="E339" s="11"/>
      <c r="G339" s="11"/>
      <c r="H339" s="14"/>
      <c r="I339" s="14"/>
      <c r="J339" s="11"/>
      <c r="K339" s="20"/>
      <c r="L339" s="15"/>
      <c r="M339" s="31"/>
      <c r="N339" s="31"/>
      <c r="O339" s="31"/>
      <c r="P339" s="10"/>
      <c r="Q339" s="60"/>
    </row>
    <row r="340" spans="1:17" s="61" customFormat="1" ht="12.75" customHeight="1" x14ac:dyDescent="0.3">
      <c r="A340" s="11"/>
      <c r="B340" s="47"/>
      <c r="C340" s="47"/>
      <c r="D340" s="47"/>
      <c r="E340" s="11"/>
      <c r="G340" s="11"/>
      <c r="H340" s="14"/>
      <c r="I340" s="14"/>
      <c r="J340" s="11"/>
      <c r="K340" s="20"/>
      <c r="L340" s="15"/>
      <c r="M340" s="31"/>
      <c r="N340" s="31"/>
      <c r="O340" s="31"/>
      <c r="P340" s="10"/>
      <c r="Q340" s="60"/>
    </row>
    <row r="341" spans="1:17" s="61" customFormat="1" ht="12.75" customHeight="1" x14ac:dyDescent="0.3">
      <c r="A341" s="11"/>
      <c r="B341" s="47"/>
      <c r="C341" s="47"/>
      <c r="D341" s="47"/>
      <c r="E341" s="11"/>
      <c r="G341" s="11"/>
      <c r="H341" s="14"/>
      <c r="I341" s="14"/>
      <c r="J341" s="11"/>
      <c r="K341" s="20"/>
      <c r="L341" s="15"/>
      <c r="M341" s="31"/>
      <c r="N341" s="31"/>
      <c r="O341" s="31"/>
      <c r="P341" s="10"/>
      <c r="Q341" s="60"/>
    </row>
    <row r="342" spans="1:17" s="61" customFormat="1" ht="12.75" customHeight="1" x14ac:dyDescent="0.3">
      <c r="A342" s="11"/>
      <c r="B342" s="47"/>
      <c r="C342" s="47"/>
      <c r="D342" s="47"/>
      <c r="E342" s="11"/>
      <c r="G342" s="11"/>
      <c r="H342" s="14"/>
      <c r="I342" s="14"/>
      <c r="J342" s="11"/>
      <c r="K342" s="20"/>
      <c r="L342" s="15"/>
      <c r="M342" s="31"/>
      <c r="N342" s="31"/>
      <c r="O342" s="31"/>
      <c r="P342" s="10"/>
      <c r="Q342" s="60"/>
    </row>
    <row r="343" spans="1:17" s="61" customFormat="1" ht="12.75" customHeight="1" x14ac:dyDescent="0.3">
      <c r="A343" s="11"/>
      <c r="B343" s="47"/>
      <c r="C343" s="47"/>
      <c r="D343" s="47"/>
      <c r="E343" s="11"/>
      <c r="G343" s="11"/>
      <c r="H343" s="14"/>
      <c r="I343" s="14"/>
      <c r="J343" s="11"/>
      <c r="K343" s="20"/>
      <c r="L343" s="15"/>
      <c r="M343" s="31"/>
      <c r="N343" s="31"/>
      <c r="O343" s="31"/>
      <c r="P343" s="10"/>
      <c r="Q343" s="60"/>
    </row>
    <row r="344" spans="1:17" s="61" customFormat="1" ht="12.75" customHeight="1" x14ac:dyDescent="0.3">
      <c r="A344" s="11"/>
      <c r="B344" s="47"/>
      <c r="C344" s="47"/>
      <c r="D344" s="47"/>
      <c r="E344" s="11"/>
      <c r="G344" s="11"/>
      <c r="H344" s="14"/>
      <c r="I344" s="14"/>
      <c r="J344" s="11"/>
      <c r="K344" s="20"/>
      <c r="L344" s="15"/>
      <c r="M344" s="31"/>
      <c r="N344" s="31"/>
      <c r="O344" s="31"/>
      <c r="P344" s="10"/>
      <c r="Q344" s="60"/>
    </row>
    <row r="345" spans="1:17" s="61" customFormat="1" ht="12.75" customHeight="1" x14ac:dyDescent="0.3">
      <c r="A345" s="11"/>
      <c r="B345" s="47"/>
      <c r="C345" s="47"/>
      <c r="D345" s="47"/>
      <c r="E345" s="11"/>
      <c r="G345" s="11"/>
      <c r="H345" s="14"/>
      <c r="I345" s="14"/>
      <c r="J345" s="11"/>
      <c r="K345" s="20"/>
      <c r="L345" s="15"/>
      <c r="M345" s="31"/>
      <c r="N345" s="31"/>
      <c r="O345" s="31"/>
      <c r="P345" s="10"/>
      <c r="Q345" s="60"/>
    </row>
    <row r="346" spans="1:17" s="61" customFormat="1" ht="12.75" customHeight="1" x14ac:dyDescent="0.3">
      <c r="A346" s="11"/>
      <c r="B346" s="47"/>
      <c r="C346" s="47"/>
      <c r="D346" s="47"/>
      <c r="E346" s="11"/>
      <c r="G346" s="11"/>
      <c r="H346" s="14"/>
      <c r="I346" s="14"/>
      <c r="J346" s="11"/>
      <c r="K346" s="20"/>
      <c r="L346" s="15"/>
      <c r="M346" s="31"/>
      <c r="N346" s="31"/>
      <c r="O346" s="31"/>
      <c r="P346" s="10"/>
      <c r="Q346" s="60"/>
    </row>
    <row r="347" spans="1:17" s="61" customFormat="1" ht="12.75" customHeight="1" x14ac:dyDescent="0.3">
      <c r="A347" s="11"/>
      <c r="B347" s="47"/>
      <c r="C347" s="47"/>
      <c r="D347" s="47"/>
      <c r="E347" s="11"/>
      <c r="G347" s="11"/>
      <c r="H347" s="14"/>
      <c r="I347" s="14"/>
      <c r="J347" s="11"/>
      <c r="K347" s="20"/>
      <c r="L347" s="15"/>
      <c r="M347" s="31"/>
      <c r="N347" s="31"/>
      <c r="O347" s="31"/>
      <c r="P347" s="10"/>
      <c r="Q347" s="60"/>
    </row>
    <row r="348" spans="1:17" s="61" customFormat="1" ht="12.75" customHeight="1" x14ac:dyDescent="0.3">
      <c r="A348" s="11"/>
      <c r="B348" s="47"/>
      <c r="C348" s="47"/>
      <c r="D348" s="47"/>
      <c r="E348" s="11"/>
      <c r="G348" s="11"/>
      <c r="H348" s="14"/>
      <c r="I348" s="14"/>
      <c r="J348" s="11"/>
      <c r="K348" s="20"/>
      <c r="L348" s="15"/>
      <c r="M348" s="31"/>
      <c r="N348" s="31"/>
      <c r="O348" s="31"/>
      <c r="P348" s="10"/>
      <c r="Q348" s="60"/>
    </row>
    <row r="349" spans="1:17" s="61" customFormat="1" ht="12.75" customHeight="1" x14ac:dyDescent="0.3">
      <c r="A349" s="11"/>
      <c r="B349" s="47"/>
      <c r="C349" s="47"/>
      <c r="D349" s="47"/>
      <c r="E349" s="11"/>
      <c r="G349" s="11"/>
      <c r="H349" s="14"/>
      <c r="I349" s="14"/>
      <c r="J349" s="11"/>
      <c r="K349" s="20"/>
      <c r="L349" s="15"/>
      <c r="M349" s="31"/>
      <c r="N349" s="31"/>
      <c r="O349" s="31"/>
      <c r="P349" s="10"/>
      <c r="Q349" s="60"/>
    </row>
    <row r="350" spans="1:17" s="61" customFormat="1" ht="12.75" customHeight="1" x14ac:dyDescent="0.3">
      <c r="A350" s="11"/>
      <c r="B350" s="47"/>
      <c r="C350" s="47"/>
      <c r="D350" s="47"/>
      <c r="E350" s="11"/>
      <c r="G350" s="11"/>
      <c r="H350" s="14"/>
      <c r="I350" s="14"/>
      <c r="J350" s="11"/>
      <c r="K350" s="20"/>
      <c r="L350" s="15"/>
      <c r="M350" s="31"/>
      <c r="N350" s="31"/>
      <c r="O350" s="31"/>
      <c r="P350" s="10"/>
      <c r="Q350" s="60"/>
    </row>
    <row r="351" spans="1:17" s="61" customFormat="1" ht="12.75" customHeight="1" x14ac:dyDescent="0.3">
      <c r="A351" s="11"/>
      <c r="B351" s="47"/>
      <c r="C351" s="47"/>
      <c r="D351" s="47"/>
      <c r="E351" s="11"/>
      <c r="G351" s="11"/>
      <c r="H351" s="14"/>
      <c r="I351" s="14"/>
      <c r="J351" s="11"/>
      <c r="K351" s="20"/>
      <c r="L351" s="15"/>
      <c r="M351" s="31"/>
      <c r="N351" s="31"/>
      <c r="O351" s="31"/>
      <c r="P351" s="10"/>
      <c r="Q351" s="60"/>
    </row>
    <row r="352" spans="1:17" s="61" customFormat="1" ht="12.75" customHeight="1" x14ac:dyDescent="0.3">
      <c r="A352" s="11"/>
      <c r="B352" s="47"/>
      <c r="C352" s="47"/>
      <c r="D352" s="47"/>
      <c r="E352" s="11"/>
      <c r="G352" s="11"/>
      <c r="H352" s="14"/>
      <c r="I352" s="14"/>
      <c r="J352" s="11"/>
      <c r="K352" s="20"/>
      <c r="L352" s="15"/>
      <c r="M352" s="31"/>
      <c r="N352" s="31"/>
      <c r="O352" s="31"/>
      <c r="P352" s="10"/>
      <c r="Q352" s="60"/>
    </row>
    <row r="353" spans="1:17" s="61" customFormat="1" ht="12.75" customHeight="1" x14ac:dyDescent="0.3">
      <c r="A353" s="11"/>
      <c r="B353" s="47"/>
      <c r="C353" s="47"/>
      <c r="D353" s="47"/>
      <c r="E353" s="11"/>
      <c r="G353" s="11"/>
      <c r="H353" s="14"/>
      <c r="I353" s="14"/>
      <c r="J353" s="11"/>
      <c r="K353" s="20"/>
      <c r="L353" s="15"/>
      <c r="M353" s="31"/>
      <c r="N353" s="31"/>
      <c r="O353" s="31"/>
      <c r="P353" s="10"/>
      <c r="Q353" s="60"/>
    </row>
    <row r="354" spans="1:17" s="61" customFormat="1" ht="12.75" customHeight="1" x14ac:dyDescent="0.3">
      <c r="A354" s="11"/>
      <c r="B354" s="47"/>
      <c r="C354" s="47"/>
      <c r="D354" s="47"/>
      <c r="E354" s="11"/>
      <c r="G354" s="11"/>
      <c r="H354" s="14"/>
      <c r="I354" s="14"/>
      <c r="J354" s="11"/>
      <c r="K354" s="20"/>
      <c r="L354" s="15"/>
      <c r="M354" s="31"/>
      <c r="N354" s="31"/>
      <c r="O354" s="31"/>
      <c r="P354" s="10"/>
      <c r="Q354" s="60"/>
    </row>
    <row r="355" spans="1:17" s="61" customFormat="1" ht="12.75" customHeight="1" x14ac:dyDescent="0.3">
      <c r="A355" s="11"/>
      <c r="B355" s="47"/>
      <c r="C355" s="47"/>
      <c r="D355" s="47"/>
      <c r="E355" s="11"/>
      <c r="G355" s="11"/>
      <c r="H355" s="14"/>
      <c r="I355" s="14"/>
      <c r="J355" s="11"/>
      <c r="K355" s="20"/>
      <c r="L355" s="15"/>
      <c r="M355" s="31"/>
      <c r="N355" s="31"/>
      <c r="O355" s="31"/>
      <c r="P355" s="10"/>
      <c r="Q355" s="60"/>
    </row>
    <row r="356" spans="1:17" s="61" customFormat="1" ht="12.75" customHeight="1" x14ac:dyDescent="0.3">
      <c r="A356" s="11"/>
      <c r="B356" s="47"/>
      <c r="C356" s="47"/>
      <c r="D356" s="47"/>
      <c r="E356" s="11"/>
      <c r="G356" s="11"/>
      <c r="H356" s="14"/>
      <c r="I356" s="14"/>
      <c r="J356" s="11"/>
      <c r="K356" s="20"/>
      <c r="L356" s="15"/>
      <c r="M356" s="31"/>
      <c r="N356" s="31"/>
      <c r="O356" s="31"/>
      <c r="P356" s="10"/>
      <c r="Q356" s="60"/>
    </row>
    <row r="357" spans="1:17" s="61" customFormat="1" ht="12.75" customHeight="1" x14ac:dyDescent="0.3">
      <c r="A357" s="11"/>
      <c r="B357" s="47"/>
      <c r="C357" s="47"/>
      <c r="D357" s="47"/>
      <c r="E357" s="11"/>
      <c r="G357" s="11"/>
      <c r="H357" s="14"/>
      <c r="I357" s="14"/>
      <c r="J357" s="11"/>
      <c r="K357" s="20"/>
      <c r="L357" s="15"/>
      <c r="M357" s="31"/>
      <c r="N357" s="31"/>
      <c r="O357" s="31"/>
      <c r="P357" s="10"/>
      <c r="Q357" s="60"/>
    </row>
    <row r="358" spans="1:17" s="61" customFormat="1" ht="12.75" customHeight="1" x14ac:dyDescent="0.3">
      <c r="A358" s="11"/>
      <c r="B358" s="47"/>
      <c r="C358" s="47"/>
      <c r="D358" s="47"/>
      <c r="E358" s="11"/>
      <c r="G358" s="11"/>
      <c r="H358" s="14"/>
      <c r="I358" s="14"/>
      <c r="J358" s="11"/>
      <c r="K358" s="20"/>
      <c r="L358" s="15"/>
      <c r="M358" s="31"/>
      <c r="N358" s="31"/>
      <c r="O358" s="31"/>
      <c r="P358" s="10"/>
      <c r="Q358" s="60"/>
    </row>
    <row r="359" spans="1:17" s="61" customFormat="1" ht="12.75" customHeight="1" x14ac:dyDescent="0.3">
      <c r="A359" s="11"/>
      <c r="B359" s="47"/>
      <c r="C359" s="47"/>
      <c r="D359" s="47"/>
      <c r="E359" s="11"/>
      <c r="G359" s="11"/>
      <c r="H359" s="14"/>
      <c r="I359" s="14"/>
      <c r="J359" s="11"/>
      <c r="K359" s="20"/>
      <c r="L359" s="15"/>
      <c r="M359" s="31"/>
      <c r="N359" s="31"/>
      <c r="O359" s="31"/>
      <c r="P359" s="10"/>
      <c r="Q359" s="60"/>
    </row>
    <row r="360" spans="1:17" s="61" customFormat="1" ht="12.75" customHeight="1" x14ac:dyDescent="0.3">
      <c r="A360" s="11"/>
      <c r="B360" s="47"/>
      <c r="C360" s="47"/>
      <c r="D360" s="47"/>
      <c r="E360" s="11"/>
      <c r="G360" s="11"/>
      <c r="H360" s="14"/>
      <c r="I360" s="14"/>
      <c r="J360" s="11"/>
      <c r="K360" s="20"/>
      <c r="L360" s="15"/>
      <c r="M360" s="31"/>
      <c r="N360" s="31"/>
      <c r="O360" s="31"/>
      <c r="P360" s="10"/>
      <c r="Q360" s="60"/>
    </row>
    <row r="361" spans="1:17" s="61" customFormat="1" ht="12.75" customHeight="1" x14ac:dyDescent="0.3">
      <c r="A361" s="11"/>
      <c r="B361" s="47"/>
      <c r="C361" s="47"/>
      <c r="D361" s="47"/>
      <c r="E361" s="11"/>
      <c r="G361" s="11"/>
      <c r="H361" s="14"/>
      <c r="I361" s="14"/>
      <c r="J361" s="11"/>
      <c r="K361" s="20"/>
      <c r="L361" s="15"/>
      <c r="M361" s="31"/>
      <c r="N361" s="31"/>
      <c r="O361" s="31"/>
      <c r="P361" s="10"/>
      <c r="Q361" s="60"/>
    </row>
    <row r="362" spans="1:17" s="61" customFormat="1" ht="12.75" customHeight="1" x14ac:dyDescent="0.3">
      <c r="A362" s="11"/>
      <c r="B362" s="47"/>
      <c r="C362" s="47"/>
      <c r="D362" s="47"/>
      <c r="E362" s="11"/>
      <c r="G362" s="11"/>
      <c r="H362" s="14"/>
      <c r="I362" s="14"/>
      <c r="J362" s="11"/>
      <c r="K362" s="20"/>
      <c r="L362" s="15"/>
      <c r="M362" s="31"/>
      <c r="N362" s="31"/>
      <c r="O362" s="31"/>
      <c r="P362" s="10"/>
      <c r="Q362" s="60"/>
    </row>
    <row r="363" spans="1:17" s="61" customFormat="1" ht="12.75" customHeight="1" x14ac:dyDescent="0.3">
      <c r="A363" s="11"/>
      <c r="B363" s="47"/>
      <c r="C363" s="47"/>
      <c r="D363" s="47"/>
      <c r="E363" s="11"/>
      <c r="G363" s="11"/>
      <c r="H363" s="14"/>
      <c r="I363" s="14"/>
      <c r="J363" s="11"/>
      <c r="K363" s="20"/>
      <c r="L363" s="15"/>
      <c r="M363" s="31"/>
      <c r="N363" s="31"/>
      <c r="O363" s="31"/>
      <c r="P363" s="10"/>
      <c r="Q363" s="60"/>
    </row>
    <row r="364" spans="1:17" s="61" customFormat="1" ht="12.75" customHeight="1" x14ac:dyDescent="0.3">
      <c r="A364" s="11"/>
      <c r="B364" s="47"/>
      <c r="C364" s="47"/>
      <c r="D364" s="47"/>
      <c r="E364" s="11"/>
      <c r="G364" s="11"/>
      <c r="H364" s="14"/>
      <c r="I364" s="14"/>
      <c r="J364" s="11"/>
      <c r="K364" s="20"/>
      <c r="L364" s="15"/>
      <c r="M364" s="31"/>
      <c r="N364" s="31"/>
      <c r="O364" s="31"/>
      <c r="P364" s="10"/>
      <c r="Q364" s="60"/>
    </row>
    <row r="365" spans="1:17" s="61" customFormat="1" ht="12.75" customHeight="1" x14ac:dyDescent="0.3">
      <c r="A365" s="11"/>
      <c r="B365" s="47"/>
      <c r="C365" s="47"/>
      <c r="D365" s="47"/>
      <c r="E365" s="11"/>
      <c r="G365" s="11"/>
      <c r="H365" s="14"/>
      <c r="I365" s="14"/>
      <c r="J365" s="11"/>
      <c r="K365" s="20"/>
      <c r="L365" s="15"/>
      <c r="M365" s="31"/>
      <c r="N365" s="31"/>
      <c r="O365" s="31"/>
      <c r="P365" s="10"/>
      <c r="Q365" s="60"/>
    </row>
    <row r="366" spans="1:17" s="61" customFormat="1" ht="12.75" customHeight="1" x14ac:dyDescent="0.3">
      <c r="A366" s="11"/>
      <c r="B366" s="47"/>
      <c r="C366" s="47"/>
      <c r="D366" s="47"/>
      <c r="E366" s="11"/>
      <c r="G366" s="11"/>
      <c r="H366" s="14"/>
      <c r="I366" s="14"/>
      <c r="J366" s="11"/>
      <c r="K366" s="20"/>
      <c r="L366" s="15"/>
      <c r="M366" s="31"/>
      <c r="N366" s="31"/>
      <c r="O366" s="31"/>
      <c r="P366" s="10"/>
      <c r="Q366" s="60"/>
    </row>
    <row r="367" spans="1:17" s="61" customFormat="1" ht="12.75" customHeight="1" x14ac:dyDescent="0.3">
      <c r="A367" s="11"/>
      <c r="B367" s="47"/>
      <c r="C367" s="47"/>
      <c r="D367" s="47"/>
      <c r="E367" s="11"/>
      <c r="G367" s="11"/>
      <c r="H367" s="14"/>
      <c r="I367" s="14"/>
      <c r="J367" s="11"/>
      <c r="K367" s="20"/>
      <c r="L367" s="15"/>
      <c r="M367" s="31"/>
      <c r="N367" s="31"/>
      <c r="O367" s="31"/>
      <c r="P367" s="10"/>
      <c r="Q367" s="60"/>
    </row>
    <row r="368" spans="1:17" s="61" customFormat="1" ht="12.75" customHeight="1" x14ac:dyDescent="0.3">
      <c r="A368" s="11"/>
      <c r="B368" s="47"/>
      <c r="C368" s="47"/>
      <c r="D368" s="47"/>
      <c r="E368" s="11"/>
      <c r="G368" s="11"/>
      <c r="H368" s="14"/>
      <c r="I368" s="14"/>
      <c r="J368" s="11"/>
      <c r="K368" s="20"/>
      <c r="L368" s="15"/>
      <c r="M368" s="31"/>
      <c r="N368" s="31"/>
      <c r="O368" s="31"/>
      <c r="P368" s="10"/>
      <c r="Q368" s="60"/>
    </row>
    <row r="369" spans="1:17" s="61" customFormat="1" ht="12.75" customHeight="1" x14ac:dyDescent="0.3">
      <c r="A369" s="11"/>
      <c r="B369" s="47"/>
      <c r="C369" s="47"/>
      <c r="D369" s="47"/>
      <c r="E369" s="11"/>
      <c r="G369" s="11"/>
      <c r="H369" s="14"/>
      <c r="I369" s="14"/>
      <c r="J369" s="11"/>
      <c r="K369" s="20"/>
      <c r="L369" s="15"/>
      <c r="M369" s="31"/>
      <c r="N369" s="31"/>
      <c r="O369" s="31"/>
      <c r="P369" s="10"/>
      <c r="Q369" s="60"/>
    </row>
    <row r="370" spans="1:17" s="61" customFormat="1" ht="12.75" customHeight="1" x14ac:dyDescent="0.3">
      <c r="A370" s="11"/>
      <c r="B370" s="47"/>
      <c r="C370" s="47"/>
      <c r="D370" s="47"/>
      <c r="E370" s="11"/>
      <c r="G370" s="11"/>
      <c r="H370" s="14"/>
      <c r="I370" s="14"/>
      <c r="J370" s="11"/>
      <c r="K370" s="20"/>
      <c r="L370" s="15"/>
      <c r="M370" s="31"/>
      <c r="N370" s="31"/>
      <c r="O370" s="31"/>
      <c r="P370" s="10"/>
      <c r="Q370" s="60"/>
    </row>
    <row r="371" spans="1:17" s="61" customFormat="1" ht="12.75" customHeight="1" x14ac:dyDescent="0.3">
      <c r="A371" s="11"/>
      <c r="B371" s="47"/>
      <c r="C371" s="47"/>
      <c r="D371" s="47"/>
      <c r="E371" s="11"/>
      <c r="G371" s="11"/>
      <c r="H371" s="14"/>
      <c r="I371" s="14"/>
      <c r="J371" s="11"/>
      <c r="K371" s="20"/>
      <c r="L371" s="15"/>
      <c r="M371" s="31"/>
      <c r="N371" s="31"/>
      <c r="O371" s="31"/>
      <c r="P371" s="10"/>
      <c r="Q371" s="60"/>
    </row>
    <row r="372" spans="1:17" s="61" customFormat="1" ht="12.75" customHeight="1" x14ac:dyDescent="0.3">
      <c r="A372" s="11"/>
      <c r="B372" s="47"/>
      <c r="C372" s="47"/>
      <c r="D372" s="47"/>
      <c r="E372" s="11"/>
      <c r="G372" s="11"/>
      <c r="H372" s="14"/>
      <c r="I372" s="14"/>
      <c r="J372" s="11"/>
      <c r="K372" s="20"/>
      <c r="L372" s="15"/>
      <c r="M372" s="31"/>
      <c r="N372" s="31"/>
      <c r="O372" s="31"/>
      <c r="P372" s="10"/>
      <c r="Q372" s="60"/>
    </row>
    <row r="373" spans="1:17" s="61" customFormat="1" ht="12.75" customHeight="1" x14ac:dyDescent="0.3">
      <c r="A373" s="11"/>
      <c r="B373" s="47"/>
      <c r="C373" s="47"/>
      <c r="D373" s="47"/>
      <c r="E373" s="11"/>
      <c r="G373" s="11"/>
      <c r="H373" s="14"/>
      <c r="I373" s="14"/>
      <c r="J373" s="11"/>
      <c r="K373" s="20"/>
      <c r="L373" s="15"/>
      <c r="M373" s="31"/>
      <c r="N373" s="31"/>
      <c r="O373" s="31"/>
      <c r="P373" s="10"/>
      <c r="Q373" s="60"/>
    </row>
    <row r="374" spans="1:17" s="61" customFormat="1" ht="12.75" customHeight="1" x14ac:dyDescent="0.3">
      <c r="A374" s="11"/>
      <c r="B374" s="47"/>
      <c r="C374" s="47"/>
      <c r="D374" s="47"/>
      <c r="E374" s="11"/>
      <c r="G374" s="11"/>
      <c r="H374" s="14"/>
      <c r="I374" s="14"/>
      <c r="J374" s="11"/>
      <c r="K374" s="20"/>
      <c r="L374" s="15"/>
      <c r="M374" s="31"/>
      <c r="N374" s="31"/>
      <c r="O374" s="31"/>
      <c r="P374" s="10"/>
      <c r="Q374" s="60"/>
    </row>
    <row r="375" spans="1:17" s="61" customFormat="1" ht="12.75" customHeight="1" x14ac:dyDescent="0.3">
      <c r="A375" s="11"/>
      <c r="B375" s="47"/>
      <c r="C375" s="47"/>
      <c r="D375" s="47"/>
      <c r="E375" s="11"/>
      <c r="G375" s="11"/>
      <c r="H375" s="14"/>
      <c r="I375" s="14"/>
      <c r="J375" s="11"/>
      <c r="K375" s="20"/>
      <c r="L375" s="15"/>
      <c r="M375" s="31"/>
      <c r="N375" s="31"/>
      <c r="O375" s="31"/>
      <c r="P375" s="10"/>
      <c r="Q375" s="60"/>
    </row>
    <row r="376" spans="1:17" s="61" customFormat="1" ht="12.75" customHeight="1" x14ac:dyDescent="0.3">
      <c r="A376" s="11"/>
      <c r="B376" s="47"/>
      <c r="C376" s="47"/>
      <c r="D376" s="47"/>
      <c r="E376" s="11"/>
      <c r="G376" s="11"/>
      <c r="H376" s="14"/>
      <c r="I376" s="14"/>
      <c r="J376" s="11"/>
      <c r="K376" s="20"/>
      <c r="L376" s="15"/>
      <c r="M376" s="31"/>
      <c r="N376" s="31"/>
      <c r="O376" s="31"/>
      <c r="P376" s="10"/>
      <c r="Q376" s="60"/>
    </row>
    <row r="377" spans="1:17" s="61" customFormat="1" ht="12.75" customHeight="1" x14ac:dyDescent="0.3">
      <c r="A377" s="11"/>
      <c r="B377" s="47"/>
      <c r="C377" s="47"/>
      <c r="D377" s="47"/>
      <c r="E377" s="11"/>
      <c r="G377" s="11"/>
      <c r="H377" s="14"/>
      <c r="I377" s="14"/>
      <c r="J377" s="11"/>
      <c r="K377" s="20"/>
      <c r="L377" s="15"/>
      <c r="M377" s="31"/>
      <c r="N377" s="31"/>
      <c r="O377" s="31"/>
      <c r="P377" s="10"/>
      <c r="Q377" s="60"/>
    </row>
    <row r="378" spans="1:17" s="61" customFormat="1" ht="12.75" customHeight="1" x14ac:dyDescent="0.3">
      <c r="A378" s="11"/>
      <c r="B378" s="47"/>
      <c r="C378" s="47"/>
      <c r="D378" s="47"/>
      <c r="E378" s="11"/>
      <c r="G378" s="11"/>
      <c r="H378" s="14"/>
      <c r="I378" s="14"/>
      <c r="J378" s="11"/>
      <c r="K378" s="20"/>
      <c r="L378" s="15"/>
      <c r="M378" s="31"/>
      <c r="N378" s="31"/>
      <c r="O378" s="31"/>
      <c r="P378" s="10"/>
      <c r="Q378" s="60"/>
    </row>
    <row r="379" spans="1:17" s="61" customFormat="1" ht="12.75" customHeight="1" x14ac:dyDescent="0.3">
      <c r="A379" s="11"/>
      <c r="B379" s="47"/>
      <c r="C379" s="47"/>
      <c r="D379" s="47"/>
      <c r="E379" s="11"/>
      <c r="G379" s="11"/>
      <c r="H379" s="14"/>
      <c r="I379" s="14"/>
      <c r="J379" s="11"/>
      <c r="K379" s="20"/>
      <c r="L379" s="15"/>
      <c r="M379" s="31"/>
      <c r="N379" s="31"/>
      <c r="O379" s="31"/>
      <c r="P379" s="10"/>
      <c r="Q379" s="60"/>
    </row>
    <row r="380" spans="1:17" s="61" customFormat="1" ht="12.75" customHeight="1" x14ac:dyDescent="0.3">
      <c r="A380" s="11"/>
      <c r="B380" s="47"/>
      <c r="C380" s="47"/>
      <c r="D380" s="47"/>
      <c r="E380" s="11"/>
      <c r="G380" s="11"/>
      <c r="H380" s="14"/>
      <c r="I380" s="14"/>
      <c r="J380" s="11"/>
      <c r="K380" s="20"/>
      <c r="L380" s="15"/>
      <c r="M380" s="31"/>
      <c r="N380" s="31"/>
      <c r="O380" s="31"/>
      <c r="P380" s="10"/>
      <c r="Q380" s="60"/>
    </row>
    <row r="381" spans="1:17" s="61" customFormat="1" ht="13.5" customHeight="1" x14ac:dyDescent="0.3">
      <c r="A381" s="11"/>
      <c r="B381" s="47"/>
      <c r="C381" s="47"/>
      <c r="D381" s="47"/>
      <c r="E381" s="11"/>
      <c r="G381" s="11"/>
      <c r="H381" s="14"/>
      <c r="I381" s="14"/>
      <c r="J381" s="11"/>
      <c r="K381" s="20"/>
      <c r="L381" s="15"/>
      <c r="M381" s="31"/>
      <c r="N381" s="31"/>
      <c r="O381" s="31"/>
      <c r="P381" s="10"/>
      <c r="Q381" s="60"/>
    </row>
    <row r="382" spans="1:17" s="61" customFormat="1" ht="13.5" customHeight="1" x14ac:dyDescent="0.3">
      <c r="A382" s="11"/>
      <c r="B382" s="47"/>
      <c r="C382" s="47"/>
      <c r="D382" s="47"/>
      <c r="E382" s="11"/>
      <c r="G382" s="11"/>
      <c r="H382" s="14"/>
      <c r="I382" s="13"/>
      <c r="J382" s="11"/>
      <c r="K382" s="20"/>
      <c r="L382" s="15"/>
      <c r="M382" s="31"/>
      <c r="N382" s="31"/>
      <c r="O382" s="31"/>
      <c r="P382" s="10"/>
      <c r="Q382" s="60"/>
    </row>
    <row r="383" spans="1:17" s="61" customFormat="1" ht="13.5" customHeight="1" x14ac:dyDescent="0.3">
      <c r="A383" s="11"/>
      <c r="B383" s="47"/>
      <c r="C383" s="47"/>
      <c r="D383" s="47"/>
      <c r="E383" s="11"/>
      <c r="G383" s="11"/>
      <c r="H383" s="14"/>
      <c r="I383" s="14"/>
      <c r="J383" s="11"/>
      <c r="K383" s="20"/>
      <c r="L383" s="15"/>
      <c r="M383" s="31"/>
      <c r="N383" s="31"/>
      <c r="O383" s="31"/>
      <c r="P383" s="10"/>
      <c r="Q383" s="60"/>
    </row>
    <row r="384" spans="1:17" s="61" customFormat="1" ht="13.5" customHeight="1" x14ac:dyDescent="0.3">
      <c r="A384" s="11"/>
      <c r="B384" s="47"/>
      <c r="C384" s="47"/>
      <c r="D384" s="47"/>
      <c r="E384" s="11"/>
      <c r="G384" s="11"/>
      <c r="H384" s="14"/>
      <c r="I384" s="14"/>
      <c r="J384" s="11"/>
      <c r="K384" s="20"/>
      <c r="L384" s="15"/>
      <c r="M384" s="31"/>
      <c r="N384" s="31"/>
      <c r="O384" s="31"/>
      <c r="P384" s="10"/>
      <c r="Q384" s="60"/>
    </row>
    <row r="385" spans="1:17" s="61" customFormat="1" ht="13.5" customHeight="1" x14ac:dyDescent="0.3">
      <c r="A385" s="11"/>
      <c r="B385" s="47"/>
      <c r="C385" s="47"/>
      <c r="D385" s="47"/>
      <c r="E385" s="11"/>
      <c r="G385" s="11"/>
      <c r="H385" s="14"/>
      <c r="I385" s="14"/>
      <c r="J385" s="11"/>
      <c r="K385" s="20"/>
      <c r="L385" s="15"/>
      <c r="M385" s="31"/>
      <c r="N385" s="31"/>
      <c r="O385" s="31"/>
      <c r="P385" s="10"/>
      <c r="Q385" s="60"/>
    </row>
    <row r="386" spans="1:17" s="61" customFormat="1" ht="13.5" customHeight="1" x14ac:dyDescent="0.3">
      <c r="A386" s="11"/>
      <c r="B386" s="47"/>
      <c r="C386" s="47"/>
      <c r="D386" s="47"/>
      <c r="E386" s="11"/>
      <c r="G386" s="11"/>
      <c r="H386" s="14"/>
      <c r="I386" s="13"/>
      <c r="J386" s="11"/>
      <c r="K386" s="20"/>
      <c r="L386" s="15"/>
      <c r="M386" s="31"/>
      <c r="N386" s="31"/>
      <c r="O386" s="31"/>
      <c r="P386" s="10"/>
      <c r="Q386" s="60"/>
    </row>
    <row r="387" spans="1:17" s="61" customFormat="1" ht="13.5" customHeight="1" x14ac:dyDescent="0.3">
      <c r="A387" s="11"/>
      <c r="B387" s="47"/>
      <c r="C387" s="47"/>
      <c r="D387" s="47"/>
      <c r="E387" s="11"/>
      <c r="G387" s="11"/>
      <c r="H387" s="14"/>
      <c r="I387" s="14"/>
      <c r="J387" s="11"/>
      <c r="K387" s="20"/>
      <c r="L387" s="15"/>
      <c r="M387" s="31"/>
      <c r="N387" s="31"/>
      <c r="O387" s="31"/>
      <c r="P387" s="10"/>
      <c r="Q387" s="60"/>
    </row>
    <row r="388" spans="1:17" s="61" customFormat="1" ht="13.5" customHeight="1" x14ac:dyDescent="0.3">
      <c r="A388" s="11"/>
      <c r="B388" s="47"/>
      <c r="C388" s="47"/>
      <c r="D388" s="47"/>
      <c r="E388" s="11"/>
      <c r="G388" s="11"/>
      <c r="H388" s="14"/>
      <c r="I388" s="11"/>
      <c r="J388" s="11"/>
      <c r="K388" s="20"/>
      <c r="L388" s="10"/>
      <c r="M388" s="31"/>
      <c r="N388" s="31"/>
      <c r="O388" s="31"/>
      <c r="P388" s="10"/>
      <c r="Q388" s="60"/>
    </row>
    <row r="389" spans="1:17" s="61" customFormat="1" ht="13.5" customHeight="1" x14ac:dyDescent="0.3">
      <c r="A389" s="11"/>
      <c r="B389" s="47"/>
      <c r="C389" s="47"/>
      <c r="D389" s="47"/>
      <c r="E389" s="11"/>
      <c r="G389" s="11"/>
      <c r="H389" s="14"/>
      <c r="I389" s="14"/>
      <c r="J389" s="11"/>
      <c r="K389" s="20"/>
      <c r="L389" s="15"/>
      <c r="M389" s="31"/>
      <c r="N389" s="31"/>
      <c r="O389" s="31"/>
      <c r="P389" s="10"/>
      <c r="Q389" s="60"/>
    </row>
    <row r="390" spans="1:17" s="61" customFormat="1" ht="13.5" customHeight="1" x14ac:dyDescent="0.3">
      <c r="A390" s="11"/>
      <c r="B390" s="47"/>
      <c r="C390" s="47"/>
      <c r="D390" s="47"/>
      <c r="E390" s="11"/>
      <c r="G390" s="11"/>
      <c r="H390" s="14"/>
      <c r="I390" s="14"/>
      <c r="J390" s="11"/>
      <c r="K390" s="20"/>
      <c r="L390" s="15"/>
      <c r="M390" s="31"/>
      <c r="N390" s="31"/>
      <c r="O390" s="31"/>
      <c r="P390" s="10"/>
      <c r="Q390" s="60"/>
    </row>
    <row r="391" spans="1:17" s="61" customFormat="1" ht="13.5" customHeight="1" x14ac:dyDescent="0.3">
      <c r="A391" s="11"/>
      <c r="B391" s="47"/>
      <c r="C391" s="47"/>
      <c r="D391" s="47"/>
      <c r="E391" s="11"/>
      <c r="G391" s="11"/>
      <c r="H391" s="14"/>
      <c r="I391" s="14"/>
      <c r="J391" s="11"/>
      <c r="K391" s="20"/>
      <c r="L391" s="15"/>
      <c r="M391" s="31"/>
      <c r="N391" s="31"/>
      <c r="O391" s="31"/>
      <c r="P391" s="10"/>
      <c r="Q391" s="60"/>
    </row>
    <row r="392" spans="1:17" s="61" customFormat="1" ht="13.5" customHeight="1" x14ac:dyDescent="0.3">
      <c r="A392" s="11"/>
      <c r="B392" s="47"/>
      <c r="C392" s="47"/>
      <c r="D392" s="47"/>
      <c r="E392" s="11"/>
      <c r="G392" s="11"/>
      <c r="H392" s="14"/>
      <c r="I392" s="11"/>
      <c r="J392" s="11"/>
      <c r="K392" s="20"/>
      <c r="L392" s="15"/>
      <c r="M392" s="31"/>
      <c r="N392" s="31"/>
      <c r="O392" s="31"/>
      <c r="P392" s="10"/>
      <c r="Q392" s="60"/>
    </row>
    <row r="393" spans="1:17" s="61" customFormat="1" ht="13.5" customHeight="1" x14ac:dyDescent="0.3">
      <c r="A393" s="11"/>
      <c r="B393" s="47"/>
      <c r="C393" s="47"/>
      <c r="D393" s="47"/>
      <c r="E393" s="11"/>
      <c r="G393" s="11"/>
      <c r="H393" s="14"/>
      <c r="I393" s="14"/>
      <c r="J393" s="11"/>
      <c r="K393" s="20"/>
      <c r="L393" s="15"/>
      <c r="M393" s="31"/>
      <c r="N393" s="31"/>
      <c r="O393" s="31"/>
      <c r="P393" s="10"/>
      <c r="Q393" s="60"/>
    </row>
    <row r="394" spans="1:17" s="61" customFormat="1" ht="13.5" customHeight="1" x14ac:dyDescent="0.3">
      <c r="A394" s="11"/>
      <c r="B394" s="47"/>
      <c r="C394" s="47"/>
      <c r="D394" s="47"/>
      <c r="E394" s="11"/>
      <c r="G394" s="11"/>
      <c r="H394" s="14"/>
      <c r="I394" s="14"/>
      <c r="J394" s="11"/>
      <c r="K394" s="15"/>
      <c r="L394" s="15"/>
      <c r="M394" s="31"/>
      <c r="N394" s="31"/>
      <c r="O394" s="31"/>
      <c r="P394" s="10"/>
      <c r="Q394" s="60"/>
    </row>
    <row r="395" spans="1:17" s="61" customFormat="1" ht="13.5" customHeight="1" x14ac:dyDescent="0.3">
      <c r="A395" s="11"/>
      <c r="B395" s="47"/>
      <c r="C395" s="47"/>
      <c r="D395" s="47"/>
      <c r="E395" s="11"/>
      <c r="G395" s="11"/>
      <c r="H395" s="14"/>
      <c r="I395" s="14"/>
      <c r="J395" s="11"/>
      <c r="K395" s="15"/>
      <c r="L395" s="15"/>
      <c r="M395" s="31"/>
      <c r="N395" s="31"/>
      <c r="O395" s="31"/>
      <c r="P395" s="10"/>
      <c r="Q395" s="60"/>
    </row>
    <row r="396" spans="1:17" s="61" customFormat="1" ht="13.5" customHeight="1" x14ac:dyDescent="0.3">
      <c r="A396" s="11"/>
      <c r="B396" s="47"/>
      <c r="C396" s="47"/>
      <c r="D396" s="47"/>
      <c r="E396" s="11"/>
      <c r="G396" s="11"/>
      <c r="H396" s="14"/>
      <c r="I396" s="14"/>
      <c r="J396" s="11"/>
      <c r="K396" s="15"/>
      <c r="L396" s="15"/>
      <c r="M396" s="31"/>
      <c r="N396" s="31"/>
      <c r="O396" s="31"/>
      <c r="P396" s="10"/>
      <c r="Q396" s="60"/>
    </row>
    <row r="397" spans="1:17" s="61" customFormat="1" ht="13.5" customHeight="1" x14ac:dyDescent="0.3">
      <c r="A397" s="11"/>
      <c r="B397" s="47"/>
      <c r="C397" s="47"/>
      <c r="D397" s="47"/>
      <c r="E397" s="11"/>
      <c r="G397" s="11"/>
      <c r="H397" s="14"/>
      <c r="I397" s="14"/>
      <c r="J397" s="11"/>
      <c r="K397" s="15"/>
      <c r="L397" s="15"/>
      <c r="M397" s="31"/>
      <c r="N397" s="31"/>
      <c r="O397" s="31"/>
      <c r="P397" s="10"/>
      <c r="Q397" s="60"/>
    </row>
    <row r="398" spans="1:17" s="61" customFormat="1" ht="13.5" customHeight="1" x14ac:dyDescent="0.3">
      <c r="A398" s="11"/>
      <c r="B398" s="47"/>
      <c r="C398" s="47"/>
      <c r="D398" s="47"/>
      <c r="E398" s="11"/>
      <c r="G398" s="11"/>
      <c r="H398" s="14"/>
      <c r="I398" s="14"/>
      <c r="J398" s="11"/>
      <c r="K398" s="15"/>
      <c r="L398" s="15"/>
      <c r="M398" s="31"/>
      <c r="N398" s="31"/>
      <c r="O398" s="31"/>
      <c r="P398" s="10"/>
      <c r="Q398" s="60"/>
    </row>
    <row r="399" spans="1:17" s="61" customFormat="1" ht="13.5" customHeight="1" x14ac:dyDescent="0.3">
      <c r="A399" s="11"/>
      <c r="B399" s="47"/>
      <c r="C399" s="47"/>
      <c r="D399" s="47"/>
      <c r="E399" s="11"/>
      <c r="G399" s="11"/>
      <c r="H399" s="18"/>
      <c r="I399" s="32"/>
      <c r="J399" s="11"/>
      <c r="K399" s="15"/>
      <c r="L399" s="15"/>
      <c r="M399" s="31"/>
      <c r="N399" s="31"/>
      <c r="O399" s="31"/>
      <c r="P399" s="10"/>
      <c r="Q399" s="60"/>
    </row>
    <row r="400" spans="1:17" s="61" customFormat="1" ht="13.5" customHeight="1" x14ac:dyDescent="0.3">
      <c r="A400" s="11"/>
      <c r="B400" s="47"/>
      <c r="C400" s="47"/>
      <c r="D400" s="47"/>
      <c r="E400" s="11"/>
      <c r="G400" s="11"/>
      <c r="H400" s="14"/>
      <c r="I400" s="14"/>
      <c r="J400" s="11"/>
      <c r="K400" s="15"/>
      <c r="L400" s="15"/>
      <c r="M400" s="31"/>
      <c r="N400" s="31"/>
      <c r="O400" s="31"/>
      <c r="P400" s="10"/>
      <c r="Q400" s="60"/>
    </row>
    <row r="401" spans="1:17" s="61" customFormat="1" ht="13.5" customHeight="1" x14ac:dyDescent="0.3">
      <c r="A401" s="11"/>
      <c r="B401" s="47"/>
      <c r="C401" s="47"/>
      <c r="D401" s="47"/>
      <c r="E401" s="11"/>
      <c r="G401" s="11"/>
      <c r="H401" s="14"/>
      <c r="I401" s="14"/>
      <c r="J401" s="11"/>
      <c r="K401" s="15"/>
      <c r="L401" s="15"/>
      <c r="M401" s="31"/>
      <c r="N401" s="31"/>
      <c r="O401" s="31"/>
      <c r="P401" s="10"/>
      <c r="Q401" s="60"/>
    </row>
    <row r="402" spans="1:17" s="61" customFormat="1" ht="13.5" customHeight="1" x14ac:dyDescent="0.3">
      <c r="A402" s="11"/>
      <c r="B402" s="47"/>
      <c r="C402" s="47"/>
      <c r="D402" s="47"/>
      <c r="E402" s="11"/>
      <c r="G402" s="11"/>
      <c r="H402" s="14"/>
      <c r="I402" s="14"/>
      <c r="J402" s="18"/>
      <c r="K402" s="15"/>
      <c r="L402" s="15"/>
      <c r="M402" s="31"/>
      <c r="N402" s="31"/>
      <c r="O402" s="31"/>
      <c r="P402" s="10"/>
      <c r="Q402" s="60"/>
    </row>
    <row r="403" spans="1:17" s="61" customFormat="1" ht="13.5" customHeight="1" x14ac:dyDescent="0.3">
      <c r="A403" s="18"/>
      <c r="B403" s="24"/>
      <c r="C403" s="24"/>
      <c r="D403" s="24"/>
      <c r="E403" s="18"/>
      <c r="G403" s="18"/>
      <c r="H403" s="10"/>
      <c r="I403" s="18"/>
      <c r="J403" s="18"/>
      <c r="K403" s="10"/>
      <c r="L403" s="31"/>
      <c r="M403" s="31"/>
      <c r="N403" s="31"/>
      <c r="O403" s="31"/>
      <c r="P403" s="10"/>
      <c r="Q403" s="60"/>
    </row>
    <row r="404" spans="1:17" s="61" customFormat="1" ht="13.5" customHeight="1" x14ac:dyDescent="0.3">
      <c r="A404" s="18"/>
      <c r="B404" s="24"/>
      <c r="C404" s="24"/>
      <c r="D404" s="24"/>
      <c r="E404" s="18"/>
      <c r="G404" s="18"/>
      <c r="H404" s="10"/>
      <c r="I404" s="18"/>
      <c r="J404" s="18"/>
      <c r="K404" s="10"/>
      <c r="L404" s="31"/>
      <c r="M404" s="31"/>
      <c r="N404" s="31"/>
      <c r="O404" s="31"/>
      <c r="P404" s="10"/>
      <c r="Q404" s="60"/>
    </row>
    <row r="405" spans="1:17" s="61" customFormat="1" ht="13.5" customHeight="1" x14ac:dyDescent="0.3">
      <c r="A405" s="18"/>
      <c r="B405" s="24"/>
      <c r="C405" s="24"/>
      <c r="D405" s="24"/>
      <c r="E405" s="18"/>
      <c r="G405" s="18"/>
      <c r="H405" s="24"/>
      <c r="I405" s="18"/>
      <c r="J405" s="18"/>
      <c r="K405" s="10"/>
      <c r="L405" s="31"/>
      <c r="M405" s="31"/>
      <c r="N405" s="31"/>
      <c r="O405" s="31"/>
      <c r="P405" s="10"/>
      <c r="Q405" s="60"/>
    </row>
    <row r="406" spans="1:17" s="61" customFormat="1" ht="13.5" customHeight="1" x14ac:dyDescent="0.3">
      <c r="A406" s="18"/>
      <c r="B406" s="24"/>
      <c r="C406" s="24"/>
      <c r="D406" s="24"/>
      <c r="E406" s="18"/>
      <c r="G406" s="18"/>
      <c r="H406" s="10"/>
      <c r="I406" s="18"/>
      <c r="J406" s="18"/>
      <c r="K406" s="10"/>
      <c r="L406" s="31"/>
      <c r="M406" s="31"/>
      <c r="N406" s="31"/>
      <c r="O406" s="31"/>
      <c r="P406" s="10"/>
      <c r="Q406" s="60"/>
    </row>
    <row r="407" spans="1:17" s="61" customFormat="1" ht="13.5" customHeight="1" x14ac:dyDescent="0.3">
      <c r="A407" s="18"/>
      <c r="B407" s="24"/>
      <c r="C407" s="24"/>
      <c r="D407" s="24"/>
      <c r="E407" s="18"/>
      <c r="G407" s="18"/>
      <c r="H407" s="10"/>
      <c r="I407" s="18"/>
      <c r="J407" s="18"/>
      <c r="K407" s="10"/>
      <c r="L407" s="31"/>
      <c r="M407" s="31"/>
      <c r="N407" s="31"/>
      <c r="O407" s="31"/>
      <c r="P407" s="10"/>
      <c r="Q407" s="60"/>
    </row>
    <row r="408" spans="1:17" s="61" customFormat="1" ht="13.5" customHeight="1" x14ac:dyDescent="0.3">
      <c r="A408" s="18"/>
      <c r="B408" s="24"/>
      <c r="C408" s="24"/>
      <c r="D408" s="24"/>
      <c r="E408" s="18"/>
      <c r="G408" s="18"/>
      <c r="H408" s="10"/>
      <c r="I408" s="18"/>
      <c r="J408" s="18"/>
      <c r="K408" s="10"/>
      <c r="L408" s="31"/>
      <c r="M408" s="31"/>
      <c r="N408" s="31"/>
      <c r="O408" s="31"/>
      <c r="P408" s="10"/>
      <c r="Q408" s="60"/>
    </row>
    <row r="409" spans="1:17" s="61" customFormat="1" ht="13.5" customHeight="1" x14ac:dyDescent="0.3">
      <c r="A409" s="18"/>
      <c r="B409" s="24"/>
      <c r="C409" s="24"/>
      <c r="D409" s="24"/>
      <c r="E409" s="18"/>
      <c r="G409" s="18"/>
      <c r="H409" s="10"/>
      <c r="I409" s="18"/>
      <c r="J409" s="18"/>
      <c r="K409" s="10"/>
      <c r="L409" s="31"/>
      <c r="M409" s="31"/>
      <c r="N409" s="31"/>
      <c r="O409" s="31"/>
      <c r="P409" s="10"/>
      <c r="Q409" s="60"/>
    </row>
    <row r="410" spans="1:17" s="61" customFormat="1" ht="13.5" customHeight="1" x14ac:dyDescent="0.3">
      <c r="A410" s="18"/>
      <c r="B410" s="24"/>
      <c r="C410" s="24"/>
      <c r="D410" s="24"/>
      <c r="E410" s="18"/>
      <c r="G410" s="18"/>
      <c r="H410" s="10"/>
      <c r="I410" s="18"/>
      <c r="J410" s="18"/>
      <c r="K410" s="10"/>
      <c r="L410" s="31"/>
      <c r="M410" s="31"/>
      <c r="N410" s="31"/>
      <c r="O410" s="31"/>
      <c r="P410" s="10"/>
      <c r="Q410" s="60"/>
    </row>
    <row r="411" spans="1:17" s="61" customFormat="1" ht="13.5" customHeight="1" x14ac:dyDescent="0.3">
      <c r="A411" s="18"/>
      <c r="B411" s="24"/>
      <c r="C411" s="24"/>
      <c r="D411" s="24"/>
      <c r="E411" s="18"/>
      <c r="G411" s="18"/>
      <c r="H411" s="10"/>
      <c r="I411" s="18"/>
      <c r="J411" s="18"/>
      <c r="K411" s="10"/>
      <c r="L411" s="31"/>
      <c r="M411" s="31"/>
      <c r="N411" s="31"/>
      <c r="O411" s="31"/>
      <c r="P411" s="10"/>
      <c r="Q411" s="60"/>
    </row>
    <row r="412" spans="1:17" s="61" customFormat="1" ht="13.5" customHeight="1" x14ac:dyDescent="0.3">
      <c r="A412" s="18"/>
      <c r="B412" s="24"/>
      <c r="C412" s="24"/>
      <c r="D412" s="24"/>
      <c r="E412" s="18"/>
      <c r="G412" s="18"/>
      <c r="H412" s="10"/>
      <c r="I412" s="18"/>
      <c r="J412" s="18"/>
      <c r="K412" s="10"/>
      <c r="L412" s="31"/>
      <c r="M412" s="31"/>
      <c r="N412" s="31"/>
      <c r="O412" s="31"/>
      <c r="P412" s="10"/>
      <c r="Q412" s="60"/>
    </row>
    <row r="413" spans="1:17" s="61" customFormat="1" ht="13.5" customHeight="1" x14ac:dyDescent="0.3">
      <c r="A413" s="18"/>
      <c r="B413" s="24"/>
      <c r="C413" s="24"/>
      <c r="D413" s="24"/>
      <c r="E413" s="18"/>
      <c r="G413" s="18"/>
      <c r="H413" s="10"/>
      <c r="I413" s="18"/>
      <c r="J413" s="18"/>
      <c r="K413" s="10"/>
      <c r="L413" s="31"/>
      <c r="M413" s="31"/>
      <c r="N413" s="31"/>
      <c r="O413" s="31"/>
      <c r="P413" s="10"/>
      <c r="Q413" s="60"/>
    </row>
    <row r="414" spans="1:17" s="61" customFormat="1" ht="13.5" customHeight="1" x14ac:dyDescent="0.3">
      <c r="A414" s="18"/>
      <c r="B414" s="24"/>
      <c r="C414" s="24"/>
      <c r="D414" s="24"/>
      <c r="E414" s="18"/>
      <c r="G414" s="18"/>
      <c r="H414" s="10"/>
      <c r="I414" s="18"/>
      <c r="J414" s="18"/>
      <c r="K414" s="10"/>
      <c r="L414" s="31"/>
      <c r="M414" s="31"/>
      <c r="N414" s="31"/>
      <c r="O414" s="31"/>
      <c r="P414" s="10"/>
      <c r="Q414" s="60"/>
    </row>
    <row r="415" spans="1:17" s="61" customFormat="1" ht="13.5" customHeight="1" x14ac:dyDescent="0.3">
      <c r="A415" s="18"/>
      <c r="B415" s="24"/>
      <c r="C415" s="24"/>
      <c r="D415" s="24"/>
      <c r="E415" s="18"/>
      <c r="G415" s="18"/>
      <c r="H415" s="10"/>
      <c r="I415" s="18"/>
      <c r="J415" s="18"/>
      <c r="K415" s="10"/>
      <c r="L415" s="31"/>
      <c r="M415" s="31"/>
      <c r="N415" s="31"/>
      <c r="O415" s="31"/>
      <c r="P415" s="10"/>
      <c r="Q415" s="60"/>
    </row>
    <row r="416" spans="1:17" s="61" customFormat="1" ht="13.5" customHeight="1" x14ac:dyDescent="0.3">
      <c r="A416" s="18"/>
      <c r="B416" s="24"/>
      <c r="C416" s="24"/>
      <c r="D416" s="24"/>
      <c r="E416" s="18"/>
      <c r="G416" s="18"/>
      <c r="H416" s="10"/>
      <c r="I416" s="18"/>
      <c r="J416" s="18"/>
      <c r="K416" s="10"/>
      <c r="L416" s="31"/>
      <c r="M416" s="31"/>
      <c r="N416" s="31"/>
      <c r="O416" s="31"/>
      <c r="P416" s="10"/>
      <c r="Q416" s="60"/>
    </row>
    <row r="417" spans="1:17" s="61" customFormat="1" ht="13.5" customHeight="1" x14ac:dyDescent="0.3">
      <c r="A417" s="18"/>
      <c r="B417" s="24"/>
      <c r="C417" s="24"/>
      <c r="D417" s="24"/>
      <c r="E417" s="18"/>
      <c r="G417" s="18"/>
      <c r="H417" s="10"/>
      <c r="I417" s="18"/>
      <c r="J417" s="18"/>
      <c r="K417" s="10"/>
      <c r="L417" s="31"/>
      <c r="M417" s="31"/>
      <c r="N417" s="31"/>
      <c r="O417" s="31"/>
      <c r="P417" s="10"/>
      <c r="Q417" s="60"/>
    </row>
    <row r="418" spans="1:17" s="61" customFormat="1" ht="13.5" customHeight="1" x14ac:dyDescent="0.3">
      <c r="A418" s="18"/>
      <c r="B418" s="24"/>
      <c r="C418" s="24"/>
      <c r="D418" s="24"/>
      <c r="E418" s="18"/>
      <c r="G418" s="18"/>
      <c r="H418" s="10"/>
      <c r="I418" s="18"/>
      <c r="J418" s="18"/>
      <c r="K418" s="10"/>
      <c r="L418" s="31"/>
      <c r="M418" s="31"/>
      <c r="N418" s="31"/>
      <c r="O418" s="31"/>
      <c r="P418" s="10"/>
      <c r="Q418" s="60"/>
    </row>
    <row r="419" spans="1:17" s="61" customFormat="1" ht="13.5" customHeight="1" x14ac:dyDescent="0.3">
      <c r="A419" s="18"/>
      <c r="B419" s="24"/>
      <c r="C419" s="24"/>
      <c r="D419" s="24"/>
      <c r="E419" s="18"/>
      <c r="G419" s="18"/>
      <c r="H419" s="10"/>
      <c r="I419" s="18"/>
      <c r="J419" s="18"/>
      <c r="K419" s="10"/>
      <c r="L419" s="31"/>
      <c r="M419" s="31"/>
      <c r="N419" s="31"/>
      <c r="O419" s="31"/>
      <c r="P419" s="10"/>
      <c r="Q419" s="60"/>
    </row>
    <row r="420" spans="1:17" s="61" customFormat="1" ht="13.5" customHeight="1" x14ac:dyDescent="0.3">
      <c r="A420" s="18"/>
      <c r="B420" s="24"/>
      <c r="C420" s="24"/>
      <c r="D420" s="24"/>
      <c r="E420" s="18"/>
      <c r="G420" s="18"/>
      <c r="H420" s="10"/>
      <c r="I420" s="18"/>
      <c r="J420" s="18"/>
      <c r="K420" s="10"/>
      <c r="L420" s="31"/>
      <c r="M420" s="31"/>
      <c r="N420" s="31"/>
      <c r="O420" s="31"/>
      <c r="P420" s="10"/>
      <c r="Q420" s="60"/>
    </row>
    <row r="421" spans="1:17" s="61" customFormat="1" ht="13.5" customHeight="1" x14ac:dyDescent="0.3">
      <c r="A421" s="18"/>
      <c r="B421" s="24"/>
      <c r="C421" s="24"/>
      <c r="D421" s="24"/>
      <c r="E421" s="18"/>
      <c r="G421" s="18"/>
      <c r="H421" s="10"/>
      <c r="I421" s="18"/>
      <c r="J421" s="18"/>
      <c r="K421" s="10"/>
      <c r="L421" s="31"/>
      <c r="M421" s="31"/>
      <c r="N421" s="31"/>
      <c r="O421" s="31"/>
      <c r="P421" s="10"/>
      <c r="Q421" s="60"/>
    </row>
    <row r="422" spans="1:17" s="61" customFormat="1" ht="13.5" customHeight="1" x14ac:dyDescent="0.3">
      <c r="A422" s="18"/>
      <c r="B422" s="24"/>
      <c r="C422" s="24"/>
      <c r="D422" s="24"/>
      <c r="E422" s="18"/>
      <c r="G422" s="18"/>
      <c r="H422" s="10"/>
      <c r="I422" s="18"/>
      <c r="J422" s="18"/>
      <c r="K422" s="10"/>
      <c r="L422" s="31"/>
      <c r="M422" s="31"/>
      <c r="N422" s="31"/>
      <c r="O422" s="31"/>
      <c r="P422" s="10"/>
      <c r="Q422" s="60"/>
    </row>
    <row r="423" spans="1:17" s="61" customFormat="1" ht="13.5" customHeight="1" x14ac:dyDescent="0.3">
      <c r="A423" s="18"/>
      <c r="B423" s="24"/>
      <c r="C423" s="24"/>
      <c r="D423" s="24"/>
      <c r="E423" s="18"/>
      <c r="G423" s="18"/>
      <c r="H423" s="10"/>
      <c r="I423" s="18"/>
      <c r="J423" s="18"/>
      <c r="K423" s="10"/>
      <c r="L423" s="31"/>
      <c r="M423" s="31"/>
      <c r="N423" s="31"/>
      <c r="O423" s="31"/>
      <c r="P423" s="10"/>
      <c r="Q423" s="60"/>
    </row>
    <row r="424" spans="1:17" s="61" customFormat="1" ht="13.5" customHeight="1" x14ac:dyDescent="0.3">
      <c r="A424" s="18"/>
      <c r="B424" s="24"/>
      <c r="C424" s="24"/>
      <c r="D424" s="24"/>
      <c r="E424" s="18"/>
      <c r="G424" s="18"/>
      <c r="H424" s="10"/>
      <c r="I424" s="18"/>
      <c r="J424" s="18"/>
      <c r="K424" s="10"/>
      <c r="L424" s="31"/>
      <c r="M424" s="31"/>
      <c r="N424" s="31"/>
      <c r="O424" s="31"/>
      <c r="P424" s="10"/>
      <c r="Q424" s="60"/>
    </row>
    <row r="425" spans="1:17" s="61" customFormat="1" ht="13.5" customHeight="1" x14ac:dyDescent="0.3">
      <c r="A425" s="18"/>
      <c r="B425" s="24"/>
      <c r="C425" s="24"/>
      <c r="D425" s="24"/>
      <c r="E425" s="18"/>
      <c r="G425" s="18"/>
      <c r="H425" s="10"/>
      <c r="I425" s="18"/>
      <c r="J425" s="18"/>
      <c r="K425" s="10"/>
      <c r="L425" s="31"/>
      <c r="M425" s="31"/>
      <c r="N425" s="31"/>
      <c r="O425" s="31"/>
      <c r="P425" s="10"/>
      <c r="Q425" s="60"/>
    </row>
    <row r="426" spans="1:17" s="61" customFormat="1" ht="13.5" customHeight="1" x14ac:dyDescent="0.3">
      <c r="A426" s="18"/>
      <c r="B426" s="24"/>
      <c r="C426" s="24"/>
      <c r="D426" s="24"/>
      <c r="E426" s="18"/>
      <c r="G426" s="18"/>
      <c r="H426" s="10"/>
      <c r="I426" s="18"/>
      <c r="J426" s="18"/>
      <c r="K426" s="10"/>
      <c r="L426" s="31"/>
      <c r="M426" s="31"/>
      <c r="N426" s="31"/>
      <c r="O426" s="31"/>
      <c r="P426" s="10"/>
      <c r="Q426" s="60"/>
    </row>
    <row r="427" spans="1:17" s="61" customFormat="1" ht="13.5" customHeight="1" x14ac:dyDescent="0.3">
      <c r="A427" s="18"/>
      <c r="B427" s="24"/>
      <c r="C427" s="24"/>
      <c r="D427" s="24"/>
      <c r="E427" s="18"/>
      <c r="G427" s="18"/>
      <c r="H427" s="10"/>
      <c r="I427" s="18"/>
      <c r="J427" s="18"/>
      <c r="K427" s="10"/>
      <c r="L427" s="31"/>
      <c r="M427" s="31"/>
      <c r="N427" s="31"/>
      <c r="O427" s="31"/>
      <c r="P427" s="10"/>
      <c r="Q427" s="60"/>
    </row>
    <row r="428" spans="1:17" s="61" customFormat="1" ht="13.5" customHeight="1" x14ac:dyDescent="0.3">
      <c r="A428" s="18"/>
      <c r="B428" s="24"/>
      <c r="C428" s="24"/>
      <c r="D428" s="24"/>
      <c r="E428" s="18"/>
      <c r="G428" s="18"/>
      <c r="H428" s="10"/>
      <c r="I428" s="18"/>
      <c r="J428" s="18"/>
      <c r="K428" s="10"/>
      <c r="L428" s="31"/>
      <c r="M428" s="31"/>
      <c r="N428" s="31"/>
      <c r="O428" s="31"/>
      <c r="P428" s="10"/>
      <c r="Q428" s="60"/>
    </row>
    <row r="429" spans="1:17" s="61" customFormat="1" ht="13.5" customHeight="1" x14ac:dyDescent="0.3">
      <c r="A429" s="18"/>
      <c r="B429" s="24"/>
      <c r="C429" s="24"/>
      <c r="D429" s="24"/>
      <c r="E429" s="18"/>
      <c r="G429" s="18"/>
      <c r="H429" s="10"/>
      <c r="I429" s="18"/>
      <c r="J429" s="18"/>
      <c r="K429" s="10"/>
      <c r="L429" s="31"/>
      <c r="M429" s="31"/>
      <c r="N429" s="31"/>
      <c r="O429" s="31"/>
      <c r="P429" s="10"/>
      <c r="Q429" s="60"/>
    </row>
    <row r="430" spans="1:17" s="61" customFormat="1" ht="13.5" customHeight="1" x14ac:dyDescent="0.3">
      <c r="A430" s="18"/>
      <c r="B430" s="24"/>
      <c r="C430" s="24"/>
      <c r="D430" s="24"/>
      <c r="E430" s="18"/>
      <c r="G430" s="18"/>
      <c r="H430" s="10"/>
      <c r="I430" s="18"/>
      <c r="J430" s="18"/>
      <c r="K430" s="10"/>
      <c r="L430" s="31"/>
      <c r="M430" s="31"/>
      <c r="N430" s="31"/>
      <c r="O430" s="31"/>
      <c r="P430" s="10"/>
      <c r="Q430" s="60"/>
    </row>
    <row r="431" spans="1:17" s="61" customFormat="1" ht="13.5" customHeight="1" x14ac:dyDescent="0.3">
      <c r="A431" s="18"/>
      <c r="B431" s="24"/>
      <c r="C431" s="24"/>
      <c r="D431" s="24"/>
      <c r="E431" s="18"/>
      <c r="G431" s="18"/>
      <c r="H431" s="10"/>
      <c r="I431" s="18"/>
      <c r="J431" s="18"/>
      <c r="K431" s="10"/>
      <c r="L431" s="31"/>
      <c r="M431" s="31"/>
      <c r="N431" s="31"/>
      <c r="O431" s="31"/>
      <c r="P431" s="10"/>
      <c r="Q431" s="60"/>
    </row>
    <row r="432" spans="1:17" s="61" customFormat="1" ht="13.5" customHeight="1" x14ac:dyDescent="0.3">
      <c r="A432" s="18"/>
      <c r="B432" s="24"/>
      <c r="C432" s="24"/>
      <c r="D432" s="24"/>
      <c r="E432" s="18"/>
      <c r="G432" s="18"/>
      <c r="H432" s="10"/>
      <c r="I432" s="18"/>
      <c r="J432" s="18"/>
      <c r="K432" s="10"/>
      <c r="L432" s="31"/>
      <c r="M432" s="31"/>
      <c r="N432" s="31"/>
      <c r="O432" s="31"/>
      <c r="P432" s="10"/>
      <c r="Q432" s="60"/>
    </row>
    <row r="433" spans="1:17" s="61" customFormat="1" ht="13.5" customHeight="1" x14ac:dyDescent="0.3">
      <c r="A433" s="18"/>
      <c r="B433" s="24"/>
      <c r="C433" s="24"/>
      <c r="D433" s="24"/>
      <c r="E433" s="18"/>
      <c r="G433" s="18"/>
      <c r="H433" s="10"/>
      <c r="I433" s="18"/>
      <c r="J433" s="18"/>
      <c r="K433" s="10"/>
      <c r="L433" s="31"/>
      <c r="M433" s="31"/>
      <c r="N433" s="31"/>
      <c r="O433" s="31"/>
      <c r="P433" s="10"/>
      <c r="Q433" s="60"/>
    </row>
    <row r="434" spans="1:17" s="61" customFormat="1" ht="13.5" customHeight="1" x14ac:dyDescent="0.3">
      <c r="A434" s="18"/>
      <c r="B434" s="24"/>
      <c r="C434" s="24"/>
      <c r="D434" s="24"/>
      <c r="E434" s="18"/>
      <c r="G434" s="18"/>
      <c r="H434" s="10"/>
      <c r="I434" s="18"/>
      <c r="J434" s="18"/>
      <c r="K434" s="10"/>
      <c r="L434" s="31"/>
      <c r="M434" s="31"/>
      <c r="N434" s="31"/>
      <c r="O434" s="31"/>
      <c r="P434" s="10"/>
      <c r="Q434" s="60"/>
    </row>
    <row r="435" spans="1:17" s="61" customFormat="1" ht="13.5" customHeight="1" x14ac:dyDescent="0.3">
      <c r="A435" s="18"/>
      <c r="B435" s="24"/>
      <c r="C435" s="24"/>
      <c r="D435" s="24"/>
      <c r="E435" s="18"/>
      <c r="G435" s="18"/>
      <c r="H435" s="10"/>
      <c r="I435" s="18"/>
      <c r="J435" s="18"/>
      <c r="K435" s="10"/>
      <c r="L435" s="31"/>
      <c r="M435" s="31"/>
      <c r="N435" s="31"/>
      <c r="O435" s="31"/>
      <c r="P435" s="10"/>
      <c r="Q435" s="60"/>
    </row>
    <row r="436" spans="1:17" s="61" customFormat="1" ht="13.5" customHeight="1" x14ac:dyDescent="0.3">
      <c r="A436" s="18"/>
      <c r="B436" s="24"/>
      <c r="C436" s="24"/>
      <c r="D436" s="24"/>
      <c r="E436" s="18"/>
      <c r="G436" s="18"/>
      <c r="H436" s="10"/>
      <c r="I436" s="18"/>
      <c r="J436" s="18"/>
      <c r="K436" s="10"/>
      <c r="L436" s="31"/>
      <c r="M436" s="31"/>
      <c r="N436" s="31"/>
      <c r="O436" s="31"/>
      <c r="P436" s="10"/>
      <c r="Q436" s="60"/>
    </row>
    <row r="437" spans="1:17" s="61" customFormat="1" ht="13.5" customHeight="1" x14ac:dyDescent="0.3">
      <c r="A437" s="18"/>
      <c r="B437" s="24"/>
      <c r="C437" s="24"/>
      <c r="D437" s="24"/>
      <c r="E437" s="18"/>
      <c r="G437" s="18"/>
      <c r="H437" s="10"/>
      <c r="I437" s="18"/>
      <c r="J437" s="18"/>
      <c r="K437" s="10"/>
      <c r="L437" s="31"/>
      <c r="M437" s="31"/>
      <c r="N437" s="31"/>
      <c r="O437" s="31"/>
      <c r="P437" s="10"/>
      <c r="Q437" s="60"/>
    </row>
    <row r="438" spans="1:17" s="61" customFormat="1" ht="13.5" customHeight="1" x14ac:dyDescent="0.3">
      <c r="A438" s="18"/>
      <c r="B438" s="24"/>
      <c r="C438" s="24"/>
      <c r="D438" s="24"/>
      <c r="E438" s="18"/>
      <c r="G438" s="18"/>
      <c r="H438" s="10"/>
      <c r="I438" s="18"/>
      <c r="J438" s="18"/>
      <c r="K438" s="10"/>
      <c r="L438" s="31"/>
      <c r="M438" s="31"/>
      <c r="N438" s="31"/>
      <c r="O438" s="31"/>
      <c r="P438" s="10"/>
      <c r="Q438" s="60"/>
    </row>
    <row r="439" spans="1:17" s="61" customFormat="1" ht="13.5" customHeight="1" x14ac:dyDescent="0.3">
      <c r="A439" s="18"/>
      <c r="B439" s="24"/>
      <c r="C439" s="24"/>
      <c r="D439" s="24"/>
      <c r="E439" s="18"/>
      <c r="G439" s="18"/>
      <c r="H439" s="10"/>
      <c r="I439" s="18"/>
      <c r="J439" s="18"/>
      <c r="K439" s="10"/>
      <c r="L439" s="31"/>
      <c r="M439" s="31"/>
      <c r="N439" s="31"/>
      <c r="O439" s="31"/>
      <c r="P439" s="10"/>
      <c r="Q439" s="60"/>
    </row>
    <row r="440" spans="1:17" s="61" customFormat="1" ht="13.5" customHeight="1" x14ac:dyDescent="0.3">
      <c r="A440" s="18"/>
      <c r="B440" s="24"/>
      <c r="C440" s="24"/>
      <c r="D440" s="24"/>
      <c r="E440" s="18"/>
      <c r="G440" s="18"/>
      <c r="H440" s="10"/>
      <c r="I440" s="18"/>
      <c r="J440" s="18"/>
      <c r="K440" s="10"/>
      <c r="L440" s="31"/>
      <c r="M440" s="31"/>
      <c r="N440" s="31"/>
      <c r="O440" s="31"/>
      <c r="P440" s="10"/>
      <c r="Q440" s="60"/>
    </row>
    <row r="441" spans="1:17" s="61" customFormat="1" ht="13.5" customHeight="1" x14ac:dyDescent="0.3">
      <c r="A441" s="18"/>
      <c r="B441" s="24"/>
      <c r="C441" s="24"/>
      <c r="D441" s="24"/>
      <c r="E441" s="18"/>
      <c r="G441" s="18"/>
      <c r="H441" s="10"/>
      <c r="I441" s="18"/>
      <c r="J441" s="18"/>
      <c r="K441" s="10"/>
      <c r="L441" s="31"/>
      <c r="M441" s="31"/>
      <c r="N441" s="31"/>
      <c r="O441" s="31"/>
      <c r="P441" s="10"/>
      <c r="Q441" s="60"/>
    </row>
    <row r="442" spans="1:17" s="61" customFormat="1" ht="13.5" customHeight="1" x14ac:dyDescent="0.3">
      <c r="A442" s="18"/>
      <c r="B442" s="24"/>
      <c r="C442" s="24"/>
      <c r="D442" s="24"/>
      <c r="E442" s="18"/>
      <c r="G442" s="18"/>
      <c r="H442" s="10"/>
      <c r="I442" s="18"/>
      <c r="J442" s="18"/>
      <c r="K442" s="10"/>
      <c r="L442" s="31"/>
      <c r="M442" s="31"/>
      <c r="N442" s="31"/>
      <c r="O442" s="31"/>
      <c r="P442" s="10"/>
      <c r="Q442" s="60"/>
    </row>
    <row r="443" spans="1:17" s="61" customFormat="1" ht="13.5" customHeight="1" x14ac:dyDescent="0.3">
      <c r="A443" s="18"/>
      <c r="B443" s="24"/>
      <c r="C443" s="24"/>
      <c r="D443" s="24"/>
      <c r="E443" s="18"/>
      <c r="G443" s="18"/>
      <c r="H443" s="10"/>
      <c r="I443" s="18"/>
      <c r="J443" s="18"/>
      <c r="K443" s="10"/>
      <c r="L443" s="31"/>
      <c r="M443" s="31"/>
      <c r="N443" s="31"/>
      <c r="O443" s="31"/>
      <c r="P443" s="10"/>
      <c r="Q443" s="60"/>
    </row>
    <row r="444" spans="1:17" s="61" customFormat="1" ht="13.5" customHeight="1" x14ac:dyDescent="0.3">
      <c r="A444" s="18"/>
      <c r="B444" s="24"/>
      <c r="C444" s="24"/>
      <c r="D444" s="24"/>
      <c r="E444" s="18"/>
      <c r="G444" s="18"/>
      <c r="H444" s="10"/>
      <c r="I444" s="18"/>
      <c r="J444" s="18"/>
      <c r="K444" s="10"/>
      <c r="L444" s="31"/>
      <c r="M444" s="31"/>
      <c r="N444" s="31"/>
      <c r="O444" s="31"/>
      <c r="P444" s="10"/>
      <c r="Q444" s="60"/>
    </row>
    <row r="445" spans="1:17" s="61" customFormat="1" ht="13.5" customHeight="1" x14ac:dyDescent="0.3">
      <c r="A445" s="18"/>
      <c r="B445" s="24"/>
      <c r="C445" s="24"/>
      <c r="D445" s="24"/>
      <c r="E445" s="18"/>
      <c r="G445" s="18"/>
      <c r="H445" s="10"/>
      <c r="I445" s="18"/>
      <c r="J445" s="18"/>
      <c r="K445" s="10"/>
      <c r="L445" s="31"/>
      <c r="M445" s="31"/>
      <c r="N445" s="31"/>
      <c r="O445" s="31"/>
      <c r="P445" s="10"/>
      <c r="Q445" s="60"/>
    </row>
    <row r="446" spans="1:17" s="61" customFormat="1" ht="13.5" customHeight="1" x14ac:dyDescent="0.3">
      <c r="A446" s="18"/>
      <c r="B446" s="24"/>
      <c r="C446" s="24"/>
      <c r="D446" s="24"/>
      <c r="E446" s="18"/>
      <c r="G446" s="18"/>
      <c r="H446" s="10"/>
      <c r="I446" s="18"/>
      <c r="J446" s="18"/>
      <c r="K446" s="10"/>
      <c r="L446" s="31"/>
      <c r="M446" s="31"/>
      <c r="N446" s="31"/>
      <c r="O446" s="31"/>
      <c r="P446" s="10"/>
      <c r="Q446" s="60"/>
    </row>
    <row r="447" spans="1:17" s="61" customFormat="1" ht="13.5" customHeight="1" x14ac:dyDescent="0.3">
      <c r="A447" s="18"/>
      <c r="B447" s="24"/>
      <c r="C447" s="24"/>
      <c r="D447" s="24"/>
      <c r="E447" s="18"/>
      <c r="G447" s="18"/>
      <c r="H447" s="10"/>
      <c r="I447" s="18"/>
      <c r="J447" s="18"/>
      <c r="K447" s="10"/>
      <c r="L447" s="31"/>
      <c r="M447" s="31"/>
      <c r="N447" s="31"/>
      <c r="O447" s="31"/>
      <c r="P447" s="10"/>
      <c r="Q447" s="60"/>
    </row>
    <row r="448" spans="1:17" s="61" customFormat="1" ht="13.5" customHeight="1" x14ac:dyDescent="0.3">
      <c r="A448" s="18"/>
      <c r="B448" s="24"/>
      <c r="C448" s="24"/>
      <c r="D448" s="24"/>
      <c r="E448" s="18"/>
      <c r="G448" s="18"/>
      <c r="H448" s="10"/>
      <c r="I448" s="18"/>
      <c r="J448" s="18"/>
      <c r="K448" s="10"/>
      <c r="L448" s="31"/>
      <c r="M448" s="31"/>
      <c r="N448" s="31"/>
      <c r="O448" s="31"/>
      <c r="P448" s="10"/>
      <c r="Q448" s="60"/>
    </row>
    <row r="449" spans="1:17" s="61" customFormat="1" ht="13.5" customHeight="1" x14ac:dyDescent="0.3">
      <c r="A449" s="18"/>
      <c r="B449" s="24"/>
      <c r="C449" s="24"/>
      <c r="D449" s="24"/>
      <c r="E449" s="18"/>
      <c r="G449" s="18"/>
      <c r="H449" s="10"/>
      <c r="I449" s="18"/>
      <c r="J449" s="18"/>
      <c r="K449" s="10"/>
      <c r="L449" s="31"/>
      <c r="M449" s="31"/>
      <c r="N449" s="31"/>
      <c r="O449" s="31"/>
      <c r="P449" s="10"/>
      <c r="Q449" s="60"/>
    </row>
    <row r="450" spans="1:17" s="61" customFormat="1" ht="13.5" customHeight="1" x14ac:dyDescent="0.3">
      <c r="A450" s="18"/>
      <c r="B450" s="24"/>
      <c r="C450" s="24"/>
      <c r="D450" s="24"/>
      <c r="E450" s="18"/>
      <c r="G450" s="18"/>
      <c r="H450" s="10"/>
      <c r="I450" s="18"/>
      <c r="J450" s="18"/>
      <c r="K450" s="10"/>
      <c r="L450" s="31"/>
      <c r="M450" s="31"/>
      <c r="N450" s="31"/>
      <c r="O450" s="31"/>
      <c r="P450" s="10"/>
      <c r="Q450" s="60"/>
    </row>
    <row r="451" spans="1:17" s="61" customFormat="1" ht="13.5" customHeight="1" x14ac:dyDescent="0.3">
      <c r="A451" s="18"/>
      <c r="B451" s="24"/>
      <c r="C451" s="24"/>
      <c r="D451" s="24"/>
      <c r="E451" s="18"/>
      <c r="G451" s="18"/>
      <c r="H451" s="10"/>
      <c r="I451" s="18"/>
      <c r="J451" s="18"/>
      <c r="K451" s="10"/>
      <c r="L451" s="31"/>
      <c r="M451" s="31"/>
      <c r="N451" s="31"/>
      <c r="O451" s="31"/>
      <c r="P451" s="10"/>
      <c r="Q451" s="60"/>
    </row>
    <row r="452" spans="1:17" s="61" customFormat="1" ht="13.5" customHeight="1" x14ac:dyDescent="0.3">
      <c r="A452" s="18"/>
      <c r="B452" s="24"/>
      <c r="C452" s="24"/>
      <c r="D452" s="24"/>
      <c r="E452" s="18"/>
      <c r="G452" s="18"/>
      <c r="H452" s="10"/>
      <c r="I452" s="18"/>
      <c r="J452" s="18"/>
      <c r="K452" s="10"/>
      <c r="L452" s="31"/>
      <c r="M452" s="31"/>
      <c r="N452" s="31"/>
      <c r="O452" s="31"/>
      <c r="P452" s="10"/>
      <c r="Q452" s="60"/>
    </row>
    <row r="453" spans="1:17" s="61" customFormat="1" ht="13.5" customHeight="1" x14ac:dyDescent="0.3">
      <c r="A453" s="18"/>
      <c r="B453" s="24"/>
      <c r="C453" s="24"/>
      <c r="D453" s="24"/>
      <c r="E453" s="18"/>
      <c r="G453" s="18"/>
      <c r="H453" s="10"/>
      <c r="I453" s="18"/>
      <c r="J453" s="18"/>
      <c r="K453" s="10"/>
      <c r="L453" s="31"/>
      <c r="M453" s="31"/>
      <c r="N453" s="31"/>
      <c r="O453" s="31"/>
      <c r="P453" s="10"/>
      <c r="Q453" s="60"/>
    </row>
    <row r="454" spans="1:17" s="61" customFormat="1" ht="13.5" customHeight="1" x14ac:dyDescent="0.3">
      <c r="A454" s="18"/>
      <c r="B454" s="24"/>
      <c r="C454" s="24"/>
      <c r="D454" s="24"/>
      <c r="E454" s="18"/>
      <c r="G454" s="18"/>
      <c r="H454" s="10"/>
      <c r="I454" s="18"/>
      <c r="J454" s="18"/>
      <c r="K454" s="10"/>
      <c r="L454" s="31"/>
      <c r="M454" s="31"/>
      <c r="N454" s="31"/>
      <c r="O454" s="31"/>
      <c r="P454" s="10"/>
      <c r="Q454" s="60"/>
    </row>
    <row r="455" spans="1:17" s="61" customFormat="1" ht="13.5" customHeight="1" x14ac:dyDescent="0.3">
      <c r="A455" s="18"/>
      <c r="B455" s="24"/>
      <c r="C455" s="24"/>
      <c r="D455" s="24"/>
      <c r="E455" s="18"/>
      <c r="G455" s="18"/>
      <c r="H455" s="10"/>
      <c r="I455" s="18"/>
      <c r="J455" s="18"/>
      <c r="K455" s="10"/>
      <c r="L455" s="31"/>
      <c r="M455" s="31"/>
      <c r="N455" s="31"/>
      <c r="O455" s="31"/>
      <c r="P455" s="10"/>
      <c r="Q455" s="60"/>
    </row>
    <row r="456" spans="1:17" s="61" customFormat="1" ht="13.5" customHeight="1" x14ac:dyDescent="0.3">
      <c r="A456" s="18"/>
      <c r="B456" s="24"/>
      <c r="C456" s="24"/>
      <c r="D456" s="24"/>
      <c r="E456" s="18"/>
      <c r="G456" s="18"/>
      <c r="H456" s="10"/>
      <c r="I456" s="18"/>
      <c r="J456" s="18"/>
      <c r="K456" s="10"/>
      <c r="L456" s="31"/>
      <c r="M456" s="31"/>
      <c r="N456" s="31"/>
      <c r="O456" s="31"/>
      <c r="P456" s="10"/>
      <c r="Q456" s="60"/>
    </row>
    <row r="457" spans="1:17" s="61" customFormat="1" ht="13.5" customHeight="1" x14ac:dyDescent="0.3">
      <c r="A457" s="18"/>
      <c r="B457" s="24"/>
      <c r="C457" s="24"/>
      <c r="D457" s="24"/>
      <c r="E457" s="18"/>
      <c r="G457" s="18"/>
      <c r="H457" s="10"/>
      <c r="I457" s="18"/>
      <c r="J457" s="18"/>
      <c r="K457" s="10"/>
      <c r="L457" s="31"/>
      <c r="M457" s="31"/>
      <c r="N457" s="31"/>
      <c r="O457" s="31"/>
      <c r="P457" s="10"/>
      <c r="Q457" s="60"/>
    </row>
    <row r="458" spans="1:17" s="61" customFormat="1" ht="13.5" customHeight="1" x14ac:dyDescent="0.3">
      <c r="A458" s="18"/>
      <c r="B458" s="24"/>
      <c r="C458" s="24"/>
      <c r="D458" s="24"/>
      <c r="E458" s="18"/>
      <c r="G458" s="18"/>
      <c r="H458" s="10"/>
      <c r="I458" s="18"/>
      <c r="J458" s="18"/>
      <c r="K458" s="10"/>
      <c r="L458" s="31"/>
      <c r="M458" s="31"/>
      <c r="N458" s="31"/>
      <c r="O458" s="31"/>
      <c r="P458" s="10"/>
      <c r="Q458" s="60"/>
    </row>
    <row r="459" spans="1:17" s="61" customFormat="1" ht="13.5" customHeight="1" x14ac:dyDescent="0.3">
      <c r="A459" s="18"/>
      <c r="B459" s="24"/>
      <c r="C459" s="24"/>
      <c r="D459" s="24"/>
      <c r="E459" s="18"/>
      <c r="G459" s="18"/>
      <c r="H459" s="10"/>
      <c r="I459" s="18"/>
      <c r="J459" s="18"/>
      <c r="K459" s="10"/>
      <c r="L459" s="31"/>
      <c r="M459" s="31"/>
      <c r="N459" s="31"/>
      <c r="O459" s="31"/>
      <c r="P459" s="10"/>
      <c r="Q459" s="60"/>
    </row>
    <row r="460" spans="1:17" s="61" customFormat="1" ht="13.5" customHeight="1" x14ac:dyDescent="0.3">
      <c r="A460" s="18"/>
      <c r="B460" s="24"/>
      <c r="C460" s="24"/>
      <c r="D460" s="24"/>
      <c r="E460" s="18"/>
      <c r="G460" s="18"/>
      <c r="H460" s="10"/>
      <c r="I460" s="18"/>
      <c r="J460" s="18"/>
      <c r="K460" s="10"/>
      <c r="L460" s="31"/>
      <c r="M460" s="31"/>
      <c r="N460" s="31"/>
      <c r="O460" s="31"/>
      <c r="P460" s="10"/>
      <c r="Q460" s="60"/>
    </row>
    <row r="461" spans="1:17" s="61" customFormat="1" ht="13.5" customHeight="1" x14ac:dyDescent="0.3">
      <c r="A461" s="18"/>
      <c r="B461" s="24"/>
      <c r="C461" s="24"/>
      <c r="D461" s="24"/>
      <c r="E461" s="18"/>
      <c r="G461" s="18"/>
      <c r="H461" s="34"/>
      <c r="I461" s="35"/>
      <c r="J461" s="18"/>
      <c r="K461" s="34"/>
      <c r="L461" s="36"/>
      <c r="M461" s="31"/>
      <c r="N461" s="31"/>
      <c r="O461" s="31"/>
      <c r="P461" s="10"/>
      <c r="Q461" s="60"/>
    </row>
    <row r="462" spans="1:17" s="61" customFormat="1" ht="13.5" customHeight="1" x14ac:dyDescent="0.3">
      <c r="A462" s="18"/>
      <c r="B462" s="24"/>
      <c r="C462" s="24"/>
      <c r="D462" s="24"/>
      <c r="E462" s="18"/>
      <c r="G462" s="18"/>
      <c r="H462" s="34"/>
      <c r="I462" s="35"/>
      <c r="J462" s="18"/>
      <c r="K462" s="34"/>
      <c r="L462" s="36"/>
      <c r="M462" s="31"/>
      <c r="N462" s="31"/>
      <c r="O462" s="31"/>
      <c r="P462" s="10"/>
      <c r="Q462" s="60"/>
    </row>
    <row r="463" spans="1:17" s="61" customFormat="1" ht="13.5" customHeight="1" x14ac:dyDescent="0.3">
      <c r="A463" s="18"/>
      <c r="B463" s="24"/>
      <c r="C463" s="24"/>
      <c r="D463" s="24"/>
      <c r="E463" s="18"/>
      <c r="G463" s="18"/>
      <c r="H463" s="34"/>
      <c r="I463" s="35"/>
      <c r="J463" s="18"/>
      <c r="K463" s="34"/>
      <c r="L463" s="36"/>
      <c r="M463" s="31"/>
      <c r="N463" s="31"/>
      <c r="O463" s="31"/>
      <c r="P463" s="10"/>
      <c r="Q463" s="60"/>
    </row>
    <row r="464" spans="1:17" s="61" customFormat="1" ht="13.5" customHeight="1" x14ac:dyDescent="0.3">
      <c r="A464" s="18"/>
      <c r="B464" s="24"/>
      <c r="C464" s="24"/>
      <c r="D464" s="24"/>
      <c r="E464" s="18"/>
      <c r="G464" s="18"/>
      <c r="H464" s="34"/>
      <c r="I464" s="35"/>
      <c r="J464" s="18"/>
      <c r="K464" s="34"/>
      <c r="L464" s="36"/>
      <c r="M464" s="31"/>
      <c r="N464" s="31"/>
      <c r="O464" s="31"/>
      <c r="P464" s="10"/>
      <c r="Q464" s="60"/>
    </row>
    <row r="465" spans="1:17" s="61" customFormat="1" ht="13.5" customHeight="1" x14ac:dyDescent="0.3">
      <c r="A465" s="18"/>
      <c r="B465" s="24"/>
      <c r="C465" s="24"/>
      <c r="D465" s="24"/>
      <c r="E465" s="18"/>
      <c r="G465" s="18"/>
      <c r="H465" s="34"/>
      <c r="I465" s="35"/>
      <c r="J465" s="18"/>
      <c r="K465" s="34"/>
      <c r="L465" s="36"/>
      <c r="M465" s="31"/>
      <c r="N465" s="31"/>
      <c r="O465" s="31"/>
      <c r="P465" s="10"/>
      <c r="Q465" s="60"/>
    </row>
    <row r="466" spans="1:17" s="61" customFormat="1" ht="13.5" customHeight="1" x14ac:dyDescent="0.3">
      <c r="A466" s="18"/>
      <c r="B466" s="24"/>
      <c r="C466" s="24"/>
      <c r="D466" s="24"/>
      <c r="E466" s="18"/>
      <c r="G466" s="18"/>
      <c r="H466" s="34"/>
      <c r="I466" s="35"/>
      <c r="J466" s="18"/>
      <c r="K466" s="34"/>
      <c r="L466" s="36"/>
      <c r="M466" s="31"/>
      <c r="N466" s="31"/>
      <c r="O466" s="31"/>
      <c r="P466" s="10"/>
      <c r="Q466" s="60"/>
    </row>
    <row r="467" spans="1:17" s="61" customFormat="1" ht="13.5" customHeight="1" x14ac:dyDescent="0.3">
      <c r="A467" s="18"/>
      <c r="B467" s="24"/>
      <c r="C467" s="24"/>
      <c r="D467" s="24"/>
      <c r="E467" s="18"/>
      <c r="G467" s="18"/>
      <c r="H467" s="34"/>
      <c r="I467" s="35"/>
      <c r="J467" s="18"/>
      <c r="K467" s="34"/>
      <c r="L467" s="36"/>
      <c r="M467" s="31"/>
      <c r="N467" s="31"/>
      <c r="O467" s="31"/>
      <c r="P467" s="10"/>
      <c r="Q467" s="60"/>
    </row>
    <row r="468" spans="1:17" s="61" customFormat="1" ht="13.5" customHeight="1" x14ac:dyDescent="0.3">
      <c r="A468" s="18"/>
      <c r="B468" s="24"/>
      <c r="C468" s="24"/>
      <c r="D468" s="24"/>
      <c r="E468" s="18"/>
      <c r="G468" s="18"/>
      <c r="H468" s="34"/>
      <c r="I468" s="35"/>
      <c r="J468" s="18"/>
      <c r="K468" s="34"/>
      <c r="L468" s="36"/>
      <c r="M468" s="31"/>
      <c r="N468" s="31"/>
      <c r="O468" s="31"/>
      <c r="P468" s="10"/>
      <c r="Q468" s="60"/>
    </row>
    <row r="469" spans="1:17" s="61" customFormat="1" ht="13.5" customHeight="1" x14ac:dyDescent="0.3">
      <c r="A469" s="18"/>
      <c r="B469" s="24"/>
      <c r="C469" s="24"/>
      <c r="D469" s="24"/>
      <c r="E469" s="18"/>
      <c r="G469" s="18"/>
      <c r="H469" s="34"/>
      <c r="I469" s="35"/>
      <c r="J469" s="18"/>
      <c r="K469" s="34"/>
      <c r="L469" s="36"/>
      <c r="M469" s="31"/>
      <c r="N469" s="31"/>
      <c r="O469" s="31"/>
      <c r="P469" s="10"/>
      <c r="Q469" s="60"/>
    </row>
    <row r="470" spans="1:17" s="61" customFormat="1" ht="13.5" customHeight="1" x14ac:dyDescent="0.3">
      <c r="A470" s="18"/>
      <c r="B470" s="24"/>
      <c r="C470" s="24"/>
      <c r="D470" s="24"/>
      <c r="E470" s="18"/>
      <c r="G470" s="18"/>
      <c r="H470" s="34"/>
      <c r="I470" s="35"/>
      <c r="J470" s="18"/>
      <c r="K470" s="34"/>
      <c r="L470" s="36"/>
      <c r="M470" s="31"/>
      <c r="N470" s="31"/>
      <c r="O470" s="31"/>
      <c r="P470" s="10"/>
      <c r="Q470" s="60"/>
    </row>
    <row r="471" spans="1:17" s="61" customFormat="1" ht="13.5" customHeight="1" x14ac:dyDescent="0.3">
      <c r="A471" s="18"/>
      <c r="B471" s="24"/>
      <c r="C471" s="24"/>
      <c r="D471" s="24"/>
      <c r="E471" s="18"/>
      <c r="G471" s="18"/>
      <c r="H471" s="34"/>
      <c r="I471" s="35"/>
      <c r="J471" s="18"/>
      <c r="K471" s="34"/>
      <c r="L471" s="36"/>
      <c r="M471" s="31"/>
      <c r="N471" s="31"/>
      <c r="O471" s="31"/>
      <c r="P471" s="10"/>
      <c r="Q471" s="60"/>
    </row>
    <row r="472" spans="1:17" s="61" customFormat="1" ht="13.5" customHeight="1" x14ac:dyDescent="0.3">
      <c r="A472" s="18"/>
      <c r="B472" s="24"/>
      <c r="C472" s="24"/>
      <c r="D472" s="24"/>
      <c r="E472" s="18"/>
      <c r="G472" s="18"/>
      <c r="H472" s="34"/>
      <c r="I472" s="35"/>
      <c r="J472" s="18"/>
      <c r="K472" s="34"/>
      <c r="L472" s="36"/>
      <c r="M472" s="31"/>
      <c r="N472" s="31"/>
      <c r="O472" s="31"/>
      <c r="P472" s="10"/>
      <c r="Q472" s="60"/>
    </row>
    <row r="473" spans="1:17" s="61" customFormat="1" ht="13.5" customHeight="1" x14ac:dyDescent="0.3">
      <c r="A473" s="18"/>
      <c r="B473" s="24"/>
      <c r="C473" s="24"/>
      <c r="D473" s="24"/>
      <c r="E473" s="18"/>
      <c r="G473" s="18"/>
      <c r="H473" s="34"/>
      <c r="I473" s="35"/>
      <c r="J473" s="18"/>
      <c r="K473" s="34"/>
      <c r="L473" s="36"/>
      <c r="M473" s="31"/>
      <c r="N473" s="31"/>
      <c r="O473" s="31"/>
      <c r="P473" s="10"/>
      <c r="Q473" s="60"/>
    </row>
    <row r="474" spans="1:17" s="61" customFormat="1" x14ac:dyDescent="0.3">
      <c r="A474" s="18"/>
      <c r="B474" s="24"/>
      <c r="C474" s="24"/>
      <c r="D474" s="24"/>
      <c r="E474" s="18"/>
      <c r="G474" s="18"/>
      <c r="H474" s="34"/>
      <c r="I474" s="35"/>
      <c r="J474" s="18"/>
      <c r="K474" s="34"/>
      <c r="L474" s="36"/>
      <c r="M474" s="31"/>
      <c r="N474" s="31"/>
      <c r="O474" s="31"/>
      <c r="P474" s="10"/>
      <c r="Q474" s="60"/>
    </row>
    <row r="475" spans="1:17" s="61" customFormat="1" x14ac:dyDescent="0.3">
      <c r="A475" s="18"/>
      <c r="B475" s="24"/>
      <c r="C475" s="24"/>
      <c r="D475" s="24"/>
      <c r="E475" s="18"/>
      <c r="G475" s="18"/>
      <c r="H475" s="34"/>
      <c r="I475" s="35"/>
      <c r="J475" s="18"/>
      <c r="K475" s="34"/>
      <c r="L475" s="36"/>
      <c r="M475" s="31"/>
      <c r="N475" s="31"/>
      <c r="O475" s="31"/>
      <c r="P475" s="10"/>
      <c r="Q475" s="60"/>
    </row>
    <row r="476" spans="1:17" s="61" customFormat="1" x14ac:dyDescent="0.3">
      <c r="A476" s="18"/>
      <c r="B476" s="24"/>
      <c r="C476" s="24"/>
      <c r="D476" s="24"/>
      <c r="E476" s="18"/>
      <c r="G476" s="18"/>
      <c r="H476" s="34"/>
      <c r="I476" s="35"/>
      <c r="J476" s="18"/>
      <c r="K476" s="34"/>
      <c r="L476" s="36"/>
      <c r="M476" s="31"/>
      <c r="N476" s="31"/>
      <c r="O476" s="31"/>
      <c r="P476" s="10"/>
      <c r="Q476" s="60"/>
    </row>
    <row r="477" spans="1:17" s="61" customFormat="1" x14ac:dyDescent="0.3">
      <c r="A477" s="18"/>
      <c r="B477" s="24"/>
      <c r="C477" s="24"/>
      <c r="D477" s="24"/>
      <c r="E477" s="18"/>
      <c r="G477" s="18"/>
      <c r="H477" s="34"/>
      <c r="I477" s="35"/>
      <c r="J477" s="18"/>
      <c r="K477" s="34"/>
      <c r="L477" s="36"/>
      <c r="M477" s="31"/>
      <c r="N477" s="31"/>
      <c r="O477" s="31"/>
      <c r="P477" s="10"/>
      <c r="Q477" s="60"/>
    </row>
    <row r="478" spans="1:17" s="61" customFormat="1" x14ac:dyDescent="0.3">
      <c r="A478" s="18"/>
      <c r="B478" s="24"/>
      <c r="C478" s="24"/>
      <c r="D478" s="24"/>
      <c r="E478" s="18"/>
      <c r="G478" s="18"/>
      <c r="H478" s="34"/>
      <c r="I478" s="35"/>
      <c r="J478" s="18"/>
      <c r="K478" s="34"/>
      <c r="L478" s="36"/>
      <c r="M478" s="31"/>
      <c r="N478" s="31"/>
      <c r="O478" s="31"/>
      <c r="P478" s="10"/>
      <c r="Q478" s="60"/>
    </row>
    <row r="479" spans="1:17" s="61" customFormat="1" x14ac:dyDescent="0.3">
      <c r="A479" s="18"/>
      <c r="B479" s="24"/>
      <c r="C479" s="24"/>
      <c r="D479" s="24"/>
      <c r="E479" s="18"/>
      <c r="G479" s="18"/>
      <c r="H479" s="34"/>
      <c r="I479" s="35"/>
      <c r="J479" s="18"/>
      <c r="K479" s="34"/>
      <c r="L479" s="36"/>
      <c r="M479" s="31"/>
      <c r="N479" s="31"/>
      <c r="O479" s="31"/>
      <c r="P479" s="10"/>
      <c r="Q479" s="60"/>
    </row>
    <row r="480" spans="1:17" s="61" customFormat="1" x14ac:dyDescent="0.3">
      <c r="A480" s="18"/>
      <c r="B480" s="24"/>
      <c r="C480" s="24"/>
      <c r="D480" s="24"/>
      <c r="E480" s="18"/>
      <c r="G480" s="18"/>
      <c r="H480" s="34"/>
      <c r="I480" s="35"/>
      <c r="J480" s="18"/>
      <c r="K480" s="34"/>
      <c r="L480" s="36"/>
      <c r="M480" s="31"/>
      <c r="N480" s="31"/>
      <c r="O480" s="31"/>
      <c r="P480" s="10"/>
      <c r="Q480" s="60"/>
    </row>
    <row r="481" spans="1:17" s="61" customFormat="1" ht="15" customHeight="1" x14ac:dyDescent="0.3">
      <c r="A481" s="18"/>
      <c r="B481" s="24"/>
      <c r="C481" s="24"/>
      <c r="D481" s="24"/>
      <c r="E481" s="18"/>
      <c r="G481" s="18"/>
      <c r="H481" s="34"/>
      <c r="I481" s="35"/>
      <c r="J481" s="18"/>
      <c r="K481" s="34"/>
      <c r="L481" s="36"/>
      <c r="M481" s="31"/>
      <c r="N481" s="31"/>
      <c r="O481" s="31"/>
      <c r="P481" s="10"/>
      <c r="Q481" s="60"/>
    </row>
    <row r="482" spans="1:17" s="61" customFormat="1" x14ac:dyDescent="0.3">
      <c r="A482" s="18"/>
      <c r="B482" s="24"/>
      <c r="C482" s="24"/>
      <c r="D482" s="24"/>
      <c r="E482" s="18"/>
      <c r="G482" s="18"/>
      <c r="H482" s="34"/>
      <c r="I482" s="35"/>
      <c r="J482" s="18"/>
      <c r="K482" s="34"/>
      <c r="L482" s="36"/>
      <c r="M482" s="31"/>
      <c r="N482" s="31"/>
      <c r="O482" s="31"/>
      <c r="P482" s="10"/>
      <c r="Q482" s="60"/>
    </row>
    <row r="483" spans="1:17" s="61" customFormat="1" x14ac:dyDescent="0.3">
      <c r="A483" s="18"/>
      <c r="B483" s="24"/>
      <c r="C483" s="24"/>
      <c r="D483" s="24"/>
      <c r="E483" s="18"/>
      <c r="G483" s="18"/>
      <c r="H483" s="34"/>
      <c r="I483" s="35"/>
      <c r="J483" s="18"/>
      <c r="K483" s="34"/>
      <c r="L483" s="36"/>
      <c r="M483" s="31"/>
      <c r="N483" s="31"/>
      <c r="O483" s="31"/>
      <c r="P483" s="10"/>
      <c r="Q483" s="60"/>
    </row>
    <row r="484" spans="1:17" s="61" customFormat="1" x14ac:dyDescent="0.3">
      <c r="A484" s="18"/>
      <c r="B484" s="24"/>
      <c r="C484" s="24"/>
      <c r="D484" s="24"/>
      <c r="E484" s="18"/>
      <c r="G484" s="18"/>
      <c r="H484" s="34"/>
      <c r="I484" s="35"/>
      <c r="J484" s="18"/>
      <c r="K484" s="34"/>
      <c r="L484" s="36"/>
      <c r="M484" s="31"/>
      <c r="N484" s="31"/>
      <c r="O484" s="31"/>
      <c r="P484" s="10"/>
      <c r="Q484" s="60"/>
    </row>
    <row r="485" spans="1:17" s="61" customFormat="1" x14ac:dyDescent="0.3">
      <c r="A485" s="18"/>
      <c r="B485" s="24"/>
      <c r="C485" s="24"/>
      <c r="D485" s="24"/>
      <c r="E485" s="18"/>
      <c r="G485" s="18"/>
      <c r="H485" s="34"/>
      <c r="I485" s="35"/>
      <c r="J485" s="18"/>
      <c r="K485" s="34"/>
      <c r="L485" s="36"/>
      <c r="M485" s="31"/>
      <c r="N485" s="31"/>
      <c r="O485" s="31"/>
      <c r="P485" s="10"/>
      <c r="Q485" s="60"/>
    </row>
    <row r="486" spans="1:17" s="61" customFormat="1" x14ac:dyDescent="0.3">
      <c r="A486" s="18"/>
      <c r="B486" s="24"/>
      <c r="C486" s="24"/>
      <c r="D486" s="24"/>
      <c r="E486" s="18"/>
      <c r="G486" s="18"/>
      <c r="H486" s="34"/>
      <c r="I486" s="35"/>
      <c r="J486" s="18"/>
      <c r="K486" s="34"/>
      <c r="L486" s="36"/>
      <c r="M486" s="31"/>
      <c r="N486" s="31"/>
      <c r="O486" s="31"/>
      <c r="P486" s="10"/>
      <c r="Q486" s="60"/>
    </row>
    <row r="487" spans="1:17" s="61" customFormat="1" x14ac:dyDescent="0.3">
      <c r="A487" s="18"/>
      <c r="B487" s="24"/>
      <c r="C487" s="24"/>
      <c r="D487" s="24"/>
      <c r="E487" s="18"/>
      <c r="G487" s="18"/>
      <c r="H487" s="34"/>
      <c r="I487" s="35"/>
      <c r="J487" s="18"/>
      <c r="K487" s="34"/>
      <c r="L487" s="36"/>
      <c r="M487" s="31"/>
      <c r="N487" s="31"/>
      <c r="O487" s="31"/>
      <c r="P487" s="10"/>
      <c r="Q487" s="60"/>
    </row>
    <row r="488" spans="1:17" s="61" customFormat="1" x14ac:dyDescent="0.3">
      <c r="A488" s="18"/>
      <c r="B488" s="24"/>
      <c r="C488" s="24"/>
      <c r="D488" s="24"/>
      <c r="E488" s="18"/>
      <c r="G488" s="18"/>
      <c r="H488" s="34"/>
      <c r="I488" s="35"/>
      <c r="J488" s="18"/>
      <c r="K488" s="34"/>
      <c r="L488" s="36"/>
      <c r="M488" s="31"/>
      <c r="N488" s="31"/>
      <c r="O488" s="31"/>
      <c r="P488" s="10"/>
      <c r="Q488" s="60"/>
    </row>
    <row r="489" spans="1:17" s="61" customFormat="1" x14ac:dyDescent="0.3">
      <c r="A489" s="18"/>
      <c r="B489" s="24"/>
      <c r="C489" s="24"/>
      <c r="D489" s="24"/>
      <c r="E489" s="18"/>
      <c r="G489" s="18"/>
      <c r="H489" s="34"/>
      <c r="I489" s="35"/>
      <c r="J489" s="18"/>
      <c r="K489" s="34"/>
      <c r="L489" s="36"/>
      <c r="M489" s="31"/>
      <c r="N489" s="31"/>
      <c r="O489" s="31"/>
      <c r="P489" s="10"/>
      <c r="Q489" s="60"/>
    </row>
    <row r="490" spans="1:17" s="61" customFormat="1" x14ac:dyDescent="0.3">
      <c r="A490" s="18"/>
      <c r="B490" s="24"/>
      <c r="C490" s="24"/>
      <c r="D490" s="24"/>
      <c r="E490" s="18"/>
      <c r="G490" s="18"/>
      <c r="H490" s="34"/>
      <c r="I490" s="35"/>
      <c r="J490" s="18"/>
      <c r="K490" s="34"/>
      <c r="L490" s="36"/>
      <c r="M490" s="31"/>
      <c r="N490" s="31"/>
      <c r="O490" s="31"/>
      <c r="P490" s="10"/>
      <c r="Q490" s="60"/>
    </row>
    <row r="491" spans="1:17" s="61" customFormat="1" x14ac:dyDescent="0.3">
      <c r="A491" s="18"/>
      <c r="B491" s="24"/>
      <c r="C491" s="24"/>
      <c r="D491" s="24"/>
      <c r="E491" s="18"/>
      <c r="G491" s="18"/>
      <c r="H491" s="34"/>
      <c r="I491" s="35"/>
      <c r="J491" s="18"/>
      <c r="K491" s="34"/>
      <c r="L491" s="36"/>
      <c r="M491" s="31"/>
      <c r="N491" s="31"/>
      <c r="O491" s="31"/>
      <c r="P491" s="10"/>
      <c r="Q491" s="60"/>
    </row>
    <row r="492" spans="1:17" s="61" customFormat="1" x14ac:dyDescent="0.3">
      <c r="A492" s="18"/>
      <c r="B492" s="24"/>
      <c r="C492" s="24"/>
      <c r="D492" s="24"/>
      <c r="E492" s="18"/>
      <c r="G492" s="18"/>
      <c r="H492" s="34"/>
      <c r="I492" s="35"/>
      <c r="J492" s="18"/>
      <c r="K492" s="34"/>
      <c r="L492" s="36"/>
      <c r="M492" s="31"/>
      <c r="N492" s="31"/>
      <c r="O492" s="31"/>
      <c r="P492" s="10"/>
      <c r="Q492" s="60"/>
    </row>
    <row r="493" spans="1:17" s="61" customFormat="1" x14ac:dyDescent="0.3">
      <c r="A493" s="18"/>
      <c r="B493" s="24"/>
      <c r="C493" s="24"/>
      <c r="D493" s="24"/>
      <c r="E493" s="18"/>
      <c r="G493" s="18"/>
      <c r="H493" s="34"/>
      <c r="I493" s="35"/>
      <c r="J493" s="18"/>
      <c r="K493" s="34"/>
      <c r="L493" s="36"/>
      <c r="M493" s="31"/>
      <c r="N493" s="31"/>
      <c r="O493" s="31"/>
      <c r="P493" s="10"/>
      <c r="Q493" s="60"/>
    </row>
    <row r="494" spans="1:17" s="61" customFormat="1" x14ac:dyDescent="0.3">
      <c r="A494" s="18"/>
      <c r="B494" s="24"/>
      <c r="C494" s="24"/>
      <c r="D494" s="24"/>
      <c r="E494" s="18"/>
      <c r="G494" s="18"/>
      <c r="H494" s="34"/>
      <c r="I494" s="35"/>
      <c r="J494" s="18"/>
      <c r="K494" s="34"/>
      <c r="L494" s="31"/>
      <c r="M494" s="31"/>
      <c r="N494" s="31"/>
      <c r="O494" s="31"/>
      <c r="P494" s="10"/>
      <c r="Q494" s="60"/>
    </row>
    <row r="495" spans="1:17" s="61" customFormat="1" x14ac:dyDescent="0.3">
      <c r="A495" s="18"/>
      <c r="B495" s="24"/>
      <c r="C495" s="24"/>
      <c r="D495" s="24"/>
      <c r="E495" s="18"/>
      <c r="G495" s="18"/>
      <c r="H495" s="34"/>
      <c r="I495" s="35"/>
      <c r="J495" s="18"/>
      <c r="K495" s="34"/>
      <c r="L495" s="31"/>
      <c r="M495" s="31"/>
      <c r="N495" s="31"/>
      <c r="O495" s="31"/>
      <c r="P495" s="10"/>
      <c r="Q495" s="60"/>
    </row>
    <row r="496" spans="1:17" s="61" customFormat="1" x14ac:dyDescent="0.3">
      <c r="A496" s="18"/>
      <c r="B496" s="24"/>
      <c r="C496" s="24"/>
      <c r="D496" s="24"/>
      <c r="E496" s="18"/>
      <c r="G496" s="18"/>
      <c r="H496" s="34"/>
      <c r="I496" s="35"/>
      <c r="J496" s="18"/>
      <c r="K496" s="34"/>
      <c r="L496" s="31"/>
      <c r="M496" s="31"/>
      <c r="N496" s="31"/>
      <c r="O496" s="31"/>
      <c r="P496" s="10"/>
      <c r="Q496" s="60"/>
    </row>
    <row r="497" spans="1:17" s="61" customFormat="1" x14ac:dyDescent="0.3">
      <c r="A497" s="18"/>
      <c r="B497" s="24"/>
      <c r="C497" s="24"/>
      <c r="D497" s="24"/>
      <c r="E497" s="18"/>
      <c r="G497" s="18"/>
      <c r="H497" s="34"/>
      <c r="I497" s="35"/>
      <c r="J497" s="18"/>
      <c r="K497" s="34"/>
      <c r="L497" s="31"/>
      <c r="M497" s="31"/>
      <c r="N497" s="31"/>
      <c r="O497" s="31"/>
      <c r="P497" s="10"/>
      <c r="Q497" s="60"/>
    </row>
    <row r="498" spans="1:17" s="61" customFormat="1" x14ac:dyDescent="0.3">
      <c r="A498" s="18"/>
      <c r="B498" s="24"/>
      <c r="C498" s="24"/>
      <c r="D498" s="24"/>
      <c r="E498" s="18"/>
      <c r="G498" s="18"/>
      <c r="H498" s="34"/>
      <c r="I498" s="35"/>
      <c r="J498" s="18"/>
      <c r="K498" s="34"/>
      <c r="L498" s="31"/>
      <c r="M498" s="31"/>
      <c r="N498" s="31"/>
      <c r="O498" s="31"/>
      <c r="P498" s="10"/>
      <c r="Q498" s="60"/>
    </row>
    <row r="499" spans="1:17" s="61" customFormat="1" x14ac:dyDescent="0.3">
      <c r="A499" s="18"/>
      <c r="B499" s="24"/>
      <c r="C499" s="24"/>
      <c r="D499" s="24"/>
      <c r="E499" s="18"/>
      <c r="G499" s="18"/>
      <c r="H499" s="34"/>
      <c r="I499" s="35"/>
      <c r="J499" s="18"/>
      <c r="K499" s="34"/>
      <c r="L499" s="31"/>
      <c r="M499" s="31"/>
      <c r="N499" s="31"/>
      <c r="O499" s="31"/>
      <c r="P499" s="10"/>
      <c r="Q499" s="60"/>
    </row>
    <row r="500" spans="1:17" s="61" customFormat="1" x14ac:dyDescent="0.3">
      <c r="A500" s="18"/>
      <c r="B500" s="24"/>
      <c r="C500" s="24"/>
      <c r="D500" s="24"/>
      <c r="E500" s="18"/>
      <c r="G500" s="18"/>
      <c r="H500" s="34"/>
      <c r="I500" s="35"/>
      <c r="J500" s="18"/>
      <c r="K500" s="34"/>
      <c r="L500" s="31"/>
      <c r="M500" s="31"/>
      <c r="N500" s="31"/>
      <c r="O500" s="31"/>
      <c r="P500" s="10"/>
      <c r="Q500" s="60"/>
    </row>
    <row r="501" spans="1:17" s="61" customFormat="1" x14ac:dyDescent="0.3">
      <c r="A501" s="18"/>
      <c r="B501" s="24"/>
      <c r="C501" s="24"/>
      <c r="D501" s="24"/>
      <c r="E501" s="18"/>
      <c r="G501" s="18"/>
      <c r="H501" s="34"/>
      <c r="I501" s="35"/>
      <c r="J501" s="18"/>
      <c r="K501" s="34"/>
      <c r="L501" s="31"/>
      <c r="M501" s="31"/>
      <c r="N501" s="31"/>
      <c r="O501" s="31"/>
      <c r="P501" s="10"/>
      <c r="Q501" s="60"/>
    </row>
    <row r="502" spans="1:17" s="61" customFormat="1" x14ac:dyDescent="0.3">
      <c r="A502" s="18"/>
      <c r="B502" s="24"/>
      <c r="C502" s="24"/>
      <c r="D502" s="24"/>
      <c r="E502" s="18"/>
      <c r="G502" s="18"/>
      <c r="H502" s="34"/>
      <c r="I502" s="35"/>
      <c r="J502" s="18"/>
      <c r="K502" s="34"/>
      <c r="L502" s="31"/>
      <c r="M502" s="31"/>
      <c r="N502" s="31"/>
      <c r="O502" s="31"/>
      <c r="P502" s="10"/>
      <c r="Q502" s="60"/>
    </row>
    <row r="503" spans="1:17" s="61" customFormat="1" x14ac:dyDescent="0.3">
      <c r="A503" s="18"/>
      <c r="B503" s="24"/>
      <c r="C503" s="24"/>
      <c r="D503" s="24"/>
      <c r="E503" s="18"/>
      <c r="G503" s="18"/>
      <c r="H503" s="34"/>
      <c r="I503" s="35"/>
      <c r="J503" s="18"/>
      <c r="K503" s="34"/>
      <c r="L503" s="31"/>
      <c r="M503" s="31"/>
      <c r="N503" s="31"/>
      <c r="O503" s="31"/>
      <c r="P503" s="10"/>
      <c r="Q503" s="60"/>
    </row>
    <row r="504" spans="1:17" s="61" customFormat="1" x14ac:dyDescent="0.3">
      <c r="A504" s="18"/>
      <c r="B504" s="24"/>
      <c r="C504" s="24"/>
      <c r="D504" s="24"/>
      <c r="E504" s="18"/>
      <c r="G504" s="18"/>
      <c r="H504" s="34"/>
      <c r="I504" s="35"/>
      <c r="J504" s="18"/>
      <c r="K504" s="34"/>
      <c r="L504" s="31"/>
      <c r="M504" s="31"/>
      <c r="N504" s="31"/>
      <c r="O504" s="31"/>
      <c r="P504" s="10"/>
      <c r="Q504" s="60"/>
    </row>
    <row r="505" spans="1:17" s="61" customFormat="1" x14ac:dyDescent="0.3">
      <c r="A505" s="18"/>
      <c r="B505" s="24"/>
      <c r="C505" s="24"/>
      <c r="D505" s="24"/>
      <c r="E505" s="18"/>
      <c r="G505" s="18"/>
      <c r="H505" s="34"/>
      <c r="I505" s="35"/>
      <c r="J505" s="18"/>
      <c r="K505" s="34"/>
      <c r="L505" s="31"/>
      <c r="M505" s="31"/>
      <c r="N505" s="31"/>
      <c r="O505" s="31"/>
      <c r="P505" s="10"/>
      <c r="Q505" s="60"/>
    </row>
    <row r="506" spans="1:17" s="61" customFormat="1" x14ac:dyDescent="0.3">
      <c r="A506" s="18"/>
      <c r="B506" s="24"/>
      <c r="C506" s="24"/>
      <c r="D506" s="24"/>
      <c r="E506" s="18"/>
      <c r="G506" s="18"/>
      <c r="H506" s="34"/>
      <c r="I506" s="35"/>
      <c r="J506" s="18"/>
      <c r="K506" s="34"/>
      <c r="L506" s="31"/>
      <c r="M506" s="31"/>
      <c r="N506" s="31"/>
      <c r="O506" s="31"/>
      <c r="P506" s="10"/>
      <c r="Q506" s="60"/>
    </row>
    <row r="507" spans="1:17" s="61" customFormat="1" x14ac:dyDescent="0.3">
      <c r="A507" s="18"/>
      <c r="B507" s="24"/>
      <c r="C507" s="24"/>
      <c r="D507" s="24"/>
      <c r="E507" s="18"/>
      <c r="G507" s="18"/>
      <c r="H507" s="34"/>
      <c r="I507" s="35"/>
      <c r="J507" s="18"/>
      <c r="K507" s="34"/>
      <c r="L507" s="31"/>
      <c r="M507" s="31"/>
      <c r="N507" s="31"/>
      <c r="O507" s="31"/>
      <c r="P507" s="10"/>
      <c r="Q507" s="60"/>
    </row>
    <row r="508" spans="1:17" s="61" customFormat="1" x14ac:dyDescent="0.3">
      <c r="A508" s="18"/>
      <c r="B508" s="24"/>
      <c r="C508" s="24"/>
      <c r="D508" s="24"/>
      <c r="E508" s="18"/>
      <c r="G508" s="18"/>
      <c r="H508" s="34"/>
      <c r="I508" s="35"/>
      <c r="J508" s="19"/>
      <c r="K508" s="34"/>
      <c r="L508" s="31"/>
      <c r="M508" s="31"/>
      <c r="N508" s="31"/>
      <c r="O508" s="31"/>
      <c r="P508" s="10"/>
      <c r="Q508" s="60"/>
    </row>
    <row r="509" spans="1:17" x14ac:dyDescent="0.3">
      <c r="M509" s="23"/>
      <c r="N509" s="23"/>
      <c r="O509" s="23"/>
      <c r="P509" s="63"/>
    </row>
    <row r="510" spans="1:17" x14ac:dyDescent="0.3">
      <c r="M510" s="23"/>
      <c r="N510" s="23"/>
      <c r="O510" s="23"/>
      <c r="P510" s="63"/>
    </row>
  </sheetData>
  <dataConsolidate>
    <dataRefs count="2">
      <dataRef ref="B2:B3" sheet="Hoja2" r:id="rId1"/>
      <dataRef ref="C2:C3" sheet="Hoja2" r:id="rId2"/>
    </dataRefs>
  </dataConsolidate>
  <mergeCells count="1">
    <mergeCell ref="A1:Q1"/>
  </mergeCells>
  <conditionalFormatting sqref="I399">
    <cfRule type="duplicateValues" dxfId="23" priority="8"/>
  </conditionalFormatting>
  <conditionalFormatting sqref="H399">
    <cfRule type="duplicateValues" dxfId="22" priority="9"/>
  </conditionalFormatting>
  <conditionalFormatting sqref="H399">
    <cfRule type="duplicateValues" dxfId="21" priority="10"/>
    <cfRule type="duplicateValues" dxfId="20" priority="11"/>
  </conditionalFormatting>
  <conditionalFormatting sqref="H405">
    <cfRule type="duplicateValues" dxfId="19" priority="7" stopIfTrue="1"/>
  </conditionalFormatting>
  <conditionalFormatting sqref="H4">
    <cfRule type="duplicateValues" dxfId="18" priority="6"/>
  </conditionalFormatting>
  <conditionalFormatting sqref="H93:H96">
    <cfRule type="duplicateValues" dxfId="17" priority="2"/>
  </conditionalFormatting>
  <conditionalFormatting sqref="H93:H96">
    <cfRule type="duplicateValues" dxfId="16" priority="3" stopIfTrue="1"/>
  </conditionalFormatting>
  <conditionalFormatting sqref="H93:H96">
    <cfRule type="duplicateValues" dxfId="15" priority="4"/>
    <cfRule type="duplicateValues" dxfId="14" priority="5"/>
  </conditionalFormatting>
  <conditionalFormatting sqref="H92">
    <cfRule type="duplicateValues" dxfId="13" priority="1"/>
  </conditionalFormatting>
  <dataValidations count="3">
    <dataValidation type="whole" allowBlank="1" showInputMessage="1" showErrorMessage="1" sqref="L247 L237 L147:L222 L303:L363 L381:L493 M74 L85:L87 L79:L80 L43:L77 L92:L132 L3:L34" xr:uid="{00000000-0002-0000-0400-000000000000}">
      <formula1>1</formula1>
      <formula2>1000000000000000</formula2>
    </dataValidation>
    <dataValidation type="whole" allowBlank="1" showInputMessage="1" showErrorMessage="1" error="DEJAR VACÍO EN CASO DE NO TENER BAR DE ESE TIPO, NO COLOCAR CERO" sqref="M364:N365 M403:O493 M223:O237 M381:O401 M366 M247:O363 N93:N94 M95 N74:P74 M92:O92 M75:O87 M3:O73 M97:O213" xr:uid="{00000000-0002-0000-0400-000001000000}">
      <formula1>1</formula1>
      <formula2>15</formula2>
    </dataValidation>
    <dataValidation type="whole" allowBlank="1" showInputMessage="1" showErrorMessage="1" sqref="Q49:Q50 Q47 Q34:Q42 Q62:Q73 Q97:Q132 Q3:Q15" xr:uid="{00000000-0002-0000-0400-000002000000}">
      <formula1>1</formula1>
      <formula2>6000</formula2>
    </dataValidation>
  </dataValidations>
  <pageMargins left="0.26" right="0.21" top="0.46" bottom="0.74803149606299213" header="0.31496062992125984" footer="0.31496062992125984"/>
  <pageSetup paperSize="9" scale="85" orientation="landscape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53"/>
  <sheetViews>
    <sheetView zoomScale="60" zoomScaleNormal="60" workbookViewId="0">
      <selection activeCell="B14" sqref="B14"/>
    </sheetView>
  </sheetViews>
  <sheetFormatPr baseColWidth="10" defaultColWidth="11.44140625" defaultRowHeight="13.8" x14ac:dyDescent="0.3"/>
  <cols>
    <col min="1" max="1" width="17.6640625" style="43" customWidth="1"/>
    <col min="2" max="2" width="52.21875" style="45" customWidth="1"/>
    <col min="3" max="4" width="24.109375" style="45" customWidth="1"/>
    <col min="5" max="5" width="17.6640625" style="43" customWidth="1"/>
    <col min="6" max="6" width="16.5546875" style="43" bestFit="1" customWidth="1"/>
    <col min="7" max="7" width="15.6640625" style="43" customWidth="1"/>
    <col min="8" max="8" width="13.33203125" style="43" customWidth="1"/>
    <col min="9" max="9" width="40.33203125" style="43" customWidth="1"/>
    <col min="10" max="10" width="41.5546875" style="43" customWidth="1"/>
    <col min="11" max="11" width="11.5546875" style="59" customWidth="1"/>
    <col min="12" max="12" width="26.5546875" style="59" customWidth="1"/>
    <col min="13" max="13" width="18.44140625" style="59" customWidth="1"/>
    <col min="14" max="14" width="19.44140625" style="59" customWidth="1"/>
    <col min="15" max="15" width="16.88671875" style="43" customWidth="1"/>
    <col min="16" max="16" width="16.109375" style="43" customWidth="1"/>
    <col min="17" max="17" width="16.33203125" style="43" customWidth="1"/>
    <col min="18" max="16384" width="11.44140625" style="43"/>
  </cols>
  <sheetData>
    <row r="1" spans="1:17" ht="72" customHeight="1" x14ac:dyDescent="0.3">
      <c r="A1" s="202" t="s">
        <v>208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s="45" customFormat="1" ht="78" customHeight="1" x14ac:dyDescent="0.3">
      <c r="A2" s="38" t="s">
        <v>0</v>
      </c>
      <c r="B2" s="38" t="s">
        <v>212</v>
      </c>
      <c r="C2" s="38" t="s">
        <v>1882</v>
      </c>
      <c r="D2" s="38" t="s">
        <v>1879</v>
      </c>
      <c r="E2" s="38" t="s">
        <v>1</v>
      </c>
      <c r="F2" s="38" t="s">
        <v>2</v>
      </c>
      <c r="G2" s="38" t="s">
        <v>4</v>
      </c>
      <c r="H2" s="38" t="s">
        <v>5</v>
      </c>
      <c r="I2" s="38" t="s">
        <v>6</v>
      </c>
      <c r="J2" s="38" t="s">
        <v>3</v>
      </c>
      <c r="K2" s="38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44" t="s">
        <v>220</v>
      </c>
    </row>
    <row r="3" spans="1:17" ht="46.8" x14ac:dyDescent="0.3">
      <c r="A3" s="161" t="s">
        <v>159</v>
      </c>
      <c r="B3" s="132" t="s">
        <v>2017</v>
      </c>
      <c r="C3" s="132" t="str">
        <f>+VLOOKUP(A3,'[1]DISTRITOS A NIVEL NACIONAL'!$A$1:$IV$65536,6,0)</f>
        <v>072835120   - 027837840</v>
      </c>
      <c r="D3" s="132" t="str">
        <f>+VLOOKUP(A3,'[1]DISTRITOS A NIVEL NACIONAL'!$A$1:$IV$65536,7,0)</f>
        <v>DIRECTO</v>
      </c>
      <c r="E3" s="161" t="s">
        <v>160</v>
      </c>
      <c r="F3" s="161" t="s">
        <v>161</v>
      </c>
      <c r="G3" s="161" t="s">
        <v>1129</v>
      </c>
      <c r="H3" s="161" t="s">
        <v>1939</v>
      </c>
      <c r="I3" s="161" t="s">
        <v>1924</v>
      </c>
      <c r="J3" s="161" t="s">
        <v>1954</v>
      </c>
      <c r="K3" s="161" t="s">
        <v>145</v>
      </c>
      <c r="L3" s="162">
        <v>1134</v>
      </c>
      <c r="M3" s="162">
        <v>0</v>
      </c>
      <c r="N3" s="163">
        <v>0</v>
      </c>
      <c r="O3" s="163">
        <v>1</v>
      </c>
      <c r="P3" s="163">
        <v>1</v>
      </c>
      <c r="Q3" s="163">
        <v>224.96292</v>
      </c>
    </row>
    <row r="4" spans="1:17" s="59" customFormat="1" ht="46.8" x14ac:dyDescent="0.3">
      <c r="A4" s="161" t="s">
        <v>159</v>
      </c>
      <c r="B4" s="132" t="s">
        <v>2017</v>
      </c>
      <c r="C4" s="132" t="str">
        <f>+VLOOKUP(A4,'[1]DISTRITOS A NIVEL NACIONAL'!$A$1:$IV$65536,6,0)</f>
        <v>072835120   - 027837840</v>
      </c>
      <c r="D4" s="132" t="str">
        <f>+VLOOKUP(A4,'[1]DISTRITOS A NIVEL NACIONAL'!$A$1:$IV$65536,7,0)</f>
        <v>DIRECTO</v>
      </c>
      <c r="E4" s="161" t="s">
        <v>160</v>
      </c>
      <c r="F4" s="161" t="s">
        <v>161</v>
      </c>
      <c r="G4" s="161" t="s">
        <v>1129</v>
      </c>
      <c r="H4" s="161" t="s">
        <v>1940</v>
      </c>
      <c r="I4" s="161" t="s">
        <v>1925</v>
      </c>
      <c r="J4" s="161" t="s">
        <v>1955</v>
      </c>
      <c r="K4" s="161" t="s">
        <v>14</v>
      </c>
      <c r="L4" s="162">
        <v>888</v>
      </c>
      <c r="M4" s="162">
        <v>0</v>
      </c>
      <c r="N4" s="163">
        <v>0</v>
      </c>
      <c r="O4" s="163">
        <v>1</v>
      </c>
      <c r="P4" s="163">
        <v>1</v>
      </c>
      <c r="Q4" s="163">
        <v>125.82960000000001</v>
      </c>
    </row>
    <row r="5" spans="1:17" s="59" customFormat="1" ht="46.8" x14ac:dyDescent="0.3">
      <c r="A5" s="161" t="s">
        <v>159</v>
      </c>
      <c r="B5" s="132" t="s">
        <v>2017</v>
      </c>
      <c r="C5" s="132" t="str">
        <f>+VLOOKUP(A5,'[1]DISTRITOS A NIVEL NACIONAL'!$A$1:$IV$65536,6,0)</f>
        <v>072835120   - 027837840</v>
      </c>
      <c r="D5" s="132" t="str">
        <f>+VLOOKUP(A5,'[1]DISTRITOS A NIVEL NACIONAL'!$A$1:$IV$65536,7,0)</f>
        <v>DIRECTO</v>
      </c>
      <c r="E5" s="161" t="s">
        <v>160</v>
      </c>
      <c r="F5" s="161" t="s">
        <v>161</v>
      </c>
      <c r="G5" s="161" t="s">
        <v>1129</v>
      </c>
      <c r="H5" s="161" t="s">
        <v>1941</v>
      </c>
      <c r="I5" s="161" t="s">
        <v>1926</v>
      </c>
      <c r="J5" s="161" t="s">
        <v>1956</v>
      </c>
      <c r="K5" s="161" t="s">
        <v>145</v>
      </c>
      <c r="L5" s="162">
        <v>660</v>
      </c>
      <c r="M5" s="162">
        <v>0</v>
      </c>
      <c r="N5" s="163">
        <v>1</v>
      </c>
      <c r="O5" s="163">
        <v>0</v>
      </c>
      <c r="P5" s="163">
        <v>1</v>
      </c>
      <c r="Q5" s="163">
        <v>130.93079999999998</v>
      </c>
    </row>
    <row r="6" spans="1:17" s="59" customFormat="1" ht="46.8" x14ac:dyDescent="0.3">
      <c r="A6" s="161" t="s">
        <v>159</v>
      </c>
      <c r="B6" s="132" t="s">
        <v>2017</v>
      </c>
      <c r="C6" s="132" t="str">
        <f>+VLOOKUP(A6,'[1]DISTRITOS A NIVEL NACIONAL'!$A$1:$IV$65536,6,0)</f>
        <v>072835120   - 027837840</v>
      </c>
      <c r="D6" s="132" t="str">
        <f>+VLOOKUP(A6,'[1]DISTRITOS A NIVEL NACIONAL'!$A$1:$IV$65536,7,0)</f>
        <v>DIRECTO</v>
      </c>
      <c r="E6" s="161" t="s">
        <v>160</v>
      </c>
      <c r="F6" s="161" t="s">
        <v>161</v>
      </c>
      <c r="G6" s="161" t="s">
        <v>1129</v>
      </c>
      <c r="H6" s="161" t="s">
        <v>1942</v>
      </c>
      <c r="I6" s="161" t="s">
        <v>1927</v>
      </c>
      <c r="J6" s="161" t="s">
        <v>1957</v>
      </c>
      <c r="K6" s="161" t="s">
        <v>14</v>
      </c>
      <c r="L6" s="162">
        <v>758</v>
      </c>
      <c r="M6" s="162">
        <v>0</v>
      </c>
      <c r="N6" s="163">
        <v>1</v>
      </c>
      <c r="O6" s="163">
        <v>0</v>
      </c>
      <c r="P6" s="163">
        <v>1</v>
      </c>
      <c r="Q6" s="163">
        <v>107.40860000000001</v>
      </c>
    </row>
    <row r="7" spans="1:17" s="59" customFormat="1" ht="46.8" x14ac:dyDescent="0.3">
      <c r="A7" s="161" t="s">
        <v>159</v>
      </c>
      <c r="B7" s="132" t="s">
        <v>2017</v>
      </c>
      <c r="C7" s="132" t="str">
        <f>+VLOOKUP(A7,'[1]DISTRITOS A NIVEL NACIONAL'!$A$1:$IV$65536,6,0)</f>
        <v>072835120   - 027837840</v>
      </c>
      <c r="D7" s="132" t="str">
        <f>+VLOOKUP(A7,'[1]DISTRITOS A NIVEL NACIONAL'!$A$1:$IV$65536,7,0)</f>
        <v>DIRECTO</v>
      </c>
      <c r="E7" s="161" t="s">
        <v>160</v>
      </c>
      <c r="F7" s="161" t="s">
        <v>161</v>
      </c>
      <c r="G7" s="161" t="s">
        <v>1129</v>
      </c>
      <c r="H7" s="161" t="s">
        <v>1943</v>
      </c>
      <c r="I7" s="161" t="s">
        <v>1928</v>
      </c>
      <c r="J7" s="161" t="s">
        <v>1958</v>
      </c>
      <c r="K7" s="161" t="s">
        <v>14</v>
      </c>
      <c r="L7" s="162">
        <v>292</v>
      </c>
      <c r="M7" s="162">
        <v>0</v>
      </c>
      <c r="N7" s="163">
        <v>1</v>
      </c>
      <c r="O7" s="163">
        <v>0</v>
      </c>
      <c r="P7" s="163">
        <v>1</v>
      </c>
      <c r="Q7" s="163">
        <v>41.376400000000004</v>
      </c>
    </row>
    <row r="8" spans="1:17" s="59" customFormat="1" ht="46.8" x14ac:dyDescent="0.3">
      <c r="A8" s="161" t="s">
        <v>159</v>
      </c>
      <c r="B8" s="132" t="s">
        <v>2017</v>
      </c>
      <c r="C8" s="132" t="str">
        <f>+VLOOKUP(A8,'[1]DISTRITOS A NIVEL NACIONAL'!$A$1:$IV$65536,6,0)</f>
        <v>072835120   - 027837840</v>
      </c>
      <c r="D8" s="132" t="str">
        <f>+VLOOKUP(A8,'[1]DISTRITOS A NIVEL NACIONAL'!$A$1:$IV$65536,7,0)</f>
        <v>DIRECTO</v>
      </c>
      <c r="E8" s="161" t="s">
        <v>160</v>
      </c>
      <c r="F8" s="161" t="s">
        <v>161</v>
      </c>
      <c r="G8" s="161" t="s">
        <v>1129</v>
      </c>
      <c r="H8" s="161" t="s">
        <v>1944</v>
      </c>
      <c r="I8" s="161" t="s">
        <v>1929</v>
      </c>
      <c r="J8" s="161" t="s">
        <v>1959</v>
      </c>
      <c r="K8" s="161" t="s">
        <v>145</v>
      </c>
      <c r="L8" s="162">
        <v>725</v>
      </c>
      <c r="M8" s="162">
        <v>0</v>
      </c>
      <c r="N8" s="163">
        <v>1</v>
      </c>
      <c r="O8" s="163">
        <v>0</v>
      </c>
      <c r="P8" s="163">
        <v>1</v>
      </c>
      <c r="Q8" s="163">
        <v>143.82550000000001</v>
      </c>
    </row>
    <row r="9" spans="1:17" s="59" customFormat="1" ht="46.8" x14ac:dyDescent="0.3">
      <c r="A9" s="161" t="s">
        <v>159</v>
      </c>
      <c r="B9" s="132" t="s">
        <v>2017</v>
      </c>
      <c r="C9" s="132" t="str">
        <f>+VLOOKUP(A9,'[1]DISTRITOS A NIVEL NACIONAL'!$A$1:$IV$65536,6,0)</f>
        <v>072835120   - 027837840</v>
      </c>
      <c r="D9" s="132" t="str">
        <f>+VLOOKUP(A9,'[1]DISTRITOS A NIVEL NACIONAL'!$A$1:$IV$65536,7,0)</f>
        <v>DIRECTO</v>
      </c>
      <c r="E9" s="161" t="s">
        <v>160</v>
      </c>
      <c r="F9" s="161" t="s">
        <v>161</v>
      </c>
      <c r="G9" s="161" t="s">
        <v>1129</v>
      </c>
      <c r="H9" s="161" t="s">
        <v>1945</v>
      </c>
      <c r="I9" s="161" t="s">
        <v>1930</v>
      </c>
      <c r="J9" s="161" t="s">
        <v>1960</v>
      </c>
      <c r="K9" s="161" t="s">
        <v>145</v>
      </c>
      <c r="L9" s="162">
        <v>888</v>
      </c>
      <c r="M9" s="162">
        <v>0</v>
      </c>
      <c r="N9" s="163">
        <v>0</v>
      </c>
      <c r="O9" s="163">
        <v>1</v>
      </c>
      <c r="P9" s="163">
        <v>1</v>
      </c>
      <c r="Q9" s="163">
        <v>176.16144000000003</v>
      </c>
    </row>
    <row r="10" spans="1:17" s="59" customFormat="1" ht="46.8" x14ac:dyDescent="0.3">
      <c r="A10" s="161" t="s">
        <v>159</v>
      </c>
      <c r="B10" s="132" t="s">
        <v>2017</v>
      </c>
      <c r="C10" s="132" t="str">
        <f>+VLOOKUP(A10,'[1]DISTRITOS A NIVEL NACIONAL'!$A$1:$IV$65536,6,0)</f>
        <v>072835120   - 027837840</v>
      </c>
      <c r="D10" s="132" t="str">
        <f>+VLOOKUP(A10,'[1]DISTRITOS A NIVEL NACIONAL'!$A$1:$IV$65536,7,0)</f>
        <v>DIRECTO</v>
      </c>
      <c r="E10" s="161" t="s">
        <v>160</v>
      </c>
      <c r="F10" s="161" t="s">
        <v>161</v>
      </c>
      <c r="G10" s="161" t="s">
        <v>1129</v>
      </c>
      <c r="H10" s="161" t="s">
        <v>1946</v>
      </c>
      <c r="I10" s="161" t="s">
        <v>1931</v>
      </c>
      <c r="J10" s="161" t="s">
        <v>1961</v>
      </c>
      <c r="K10" s="161" t="s">
        <v>145</v>
      </c>
      <c r="L10" s="162">
        <v>435</v>
      </c>
      <c r="M10" s="162">
        <v>1</v>
      </c>
      <c r="N10" s="163">
        <v>0</v>
      </c>
      <c r="O10" s="163">
        <v>0</v>
      </c>
      <c r="P10" s="163">
        <v>1</v>
      </c>
      <c r="Q10" s="163">
        <v>86.295299999999997</v>
      </c>
    </row>
    <row r="11" spans="1:17" s="59" customFormat="1" ht="46.8" x14ac:dyDescent="0.3">
      <c r="A11" s="161" t="s">
        <v>159</v>
      </c>
      <c r="B11" s="132" t="s">
        <v>2017</v>
      </c>
      <c r="C11" s="132" t="str">
        <f>+VLOOKUP(A11,'[1]DISTRITOS A NIVEL NACIONAL'!$A$1:$IV$65536,6,0)</f>
        <v>072835120   - 027837840</v>
      </c>
      <c r="D11" s="132" t="str">
        <f>+VLOOKUP(A11,'[1]DISTRITOS A NIVEL NACIONAL'!$A$1:$IV$65536,7,0)</f>
        <v>DIRECTO</v>
      </c>
      <c r="E11" s="161" t="s">
        <v>160</v>
      </c>
      <c r="F11" s="161" t="s">
        <v>161</v>
      </c>
      <c r="G11" s="161" t="s">
        <v>1129</v>
      </c>
      <c r="H11" s="161" t="s">
        <v>1947</v>
      </c>
      <c r="I11" s="161" t="s">
        <v>1932</v>
      </c>
      <c r="J11" s="161" t="s">
        <v>1962</v>
      </c>
      <c r="K11" s="161" t="s">
        <v>145</v>
      </c>
      <c r="L11" s="162">
        <v>345</v>
      </c>
      <c r="M11" s="162">
        <v>1</v>
      </c>
      <c r="N11" s="163">
        <v>0</v>
      </c>
      <c r="O11" s="163">
        <v>0</v>
      </c>
      <c r="P11" s="163">
        <v>1</v>
      </c>
      <c r="Q11" s="163">
        <v>68.441099999999992</v>
      </c>
    </row>
    <row r="12" spans="1:17" s="59" customFormat="1" ht="46.8" x14ac:dyDescent="0.3">
      <c r="A12" s="161" t="s">
        <v>159</v>
      </c>
      <c r="B12" s="132" t="s">
        <v>2017</v>
      </c>
      <c r="C12" s="132" t="str">
        <f>+VLOOKUP(A12,'[1]DISTRITOS A NIVEL NACIONAL'!$A$1:$IV$65536,6,0)</f>
        <v>072835120   - 027837840</v>
      </c>
      <c r="D12" s="132" t="str">
        <f>+VLOOKUP(A12,'[1]DISTRITOS A NIVEL NACIONAL'!$A$1:$IV$65536,7,0)</f>
        <v>DIRECTO</v>
      </c>
      <c r="E12" s="161" t="s">
        <v>160</v>
      </c>
      <c r="F12" s="161" t="s">
        <v>161</v>
      </c>
      <c r="G12" s="161" t="s">
        <v>1129</v>
      </c>
      <c r="H12" s="161" t="s">
        <v>1948</v>
      </c>
      <c r="I12" s="161" t="s">
        <v>1933</v>
      </c>
      <c r="J12" s="161" t="s">
        <v>1963</v>
      </c>
      <c r="K12" s="161" t="s">
        <v>14</v>
      </c>
      <c r="L12" s="162">
        <v>349</v>
      </c>
      <c r="M12" s="162">
        <v>1</v>
      </c>
      <c r="N12" s="163">
        <v>0</v>
      </c>
      <c r="O12" s="163">
        <v>0</v>
      </c>
      <c r="P12" s="163">
        <v>1</v>
      </c>
      <c r="Q12" s="163">
        <v>49.453299999999999</v>
      </c>
    </row>
    <row r="13" spans="1:17" s="59" customFormat="1" ht="46.8" x14ac:dyDescent="0.3">
      <c r="A13" s="161" t="s">
        <v>159</v>
      </c>
      <c r="B13" s="132" t="s">
        <v>2017</v>
      </c>
      <c r="C13" s="132" t="str">
        <f>+VLOOKUP(A13,'[1]DISTRITOS A NIVEL NACIONAL'!$A$1:$IV$65536,6,0)</f>
        <v>072835120   - 027837840</v>
      </c>
      <c r="D13" s="132" t="str">
        <f>+VLOOKUP(A13,'[1]DISTRITOS A NIVEL NACIONAL'!$A$1:$IV$65536,7,0)</f>
        <v>DIRECTO</v>
      </c>
      <c r="E13" s="161" t="s">
        <v>160</v>
      </c>
      <c r="F13" s="161" t="s">
        <v>161</v>
      </c>
      <c r="G13" s="161" t="s">
        <v>1129</v>
      </c>
      <c r="H13" s="161" t="s">
        <v>1949</v>
      </c>
      <c r="I13" s="161" t="s">
        <v>1934</v>
      </c>
      <c r="J13" s="161" t="s">
        <v>1964</v>
      </c>
      <c r="K13" s="161" t="s">
        <v>145</v>
      </c>
      <c r="L13" s="162">
        <v>375</v>
      </c>
      <c r="M13" s="162">
        <v>0</v>
      </c>
      <c r="N13" s="163">
        <v>1</v>
      </c>
      <c r="O13" s="163">
        <v>0</v>
      </c>
      <c r="P13" s="163">
        <v>1</v>
      </c>
      <c r="Q13" s="163">
        <v>74.392499999999998</v>
      </c>
    </row>
    <row r="14" spans="1:17" s="59" customFormat="1" ht="46.8" x14ac:dyDescent="0.3">
      <c r="A14" s="161" t="s">
        <v>159</v>
      </c>
      <c r="B14" s="132" t="s">
        <v>2017</v>
      </c>
      <c r="C14" s="132" t="str">
        <f>+VLOOKUP(A14,'[1]DISTRITOS A NIVEL NACIONAL'!$A$1:$IV$65536,6,0)</f>
        <v>072835120   - 027837840</v>
      </c>
      <c r="D14" s="132" t="str">
        <f>+VLOOKUP(A14,'[1]DISTRITOS A NIVEL NACIONAL'!$A$1:$IV$65536,7,0)</f>
        <v>DIRECTO</v>
      </c>
      <c r="E14" s="161" t="s">
        <v>160</v>
      </c>
      <c r="F14" s="161" t="s">
        <v>161</v>
      </c>
      <c r="G14" s="161" t="s">
        <v>1129</v>
      </c>
      <c r="H14" s="161" t="s">
        <v>1950</v>
      </c>
      <c r="I14" s="161" t="s">
        <v>1935</v>
      </c>
      <c r="J14" s="161" t="s">
        <v>1965</v>
      </c>
      <c r="K14" s="161" t="s">
        <v>145</v>
      </c>
      <c r="L14" s="162">
        <v>250</v>
      </c>
      <c r="M14" s="162">
        <v>1</v>
      </c>
      <c r="N14" s="163">
        <v>0</v>
      </c>
      <c r="O14" s="163">
        <v>0</v>
      </c>
      <c r="P14" s="163">
        <v>1</v>
      </c>
      <c r="Q14" s="163">
        <v>49.594999999999999</v>
      </c>
    </row>
    <row r="15" spans="1:17" s="59" customFormat="1" ht="46.8" x14ac:dyDescent="0.3">
      <c r="A15" s="161" t="s">
        <v>159</v>
      </c>
      <c r="B15" s="132" t="s">
        <v>2017</v>
      </c>
      <c r="C15" s="132" t="str">
        <f>+VLOOKUP(A15,'[1]DISTRITOS A NIVEL NACIONAL'!$A$1:$IV$65536,6,0)</f>
        <v>072835120   - 027837840</v>
      </c>
      <c r="D15" s="132" t="str">
        <f>+VLOOKUP(A15,'[1]DISTRITOS A NIVEL NACIONAL'!$A$1:$IV$65536,7,0)</f>
        <v>DIRECTO</v>
      </c>
      <c r="E15" s="161" t="s">
        <v>160</v>
      </c>
      <c r="F15" s="161" t="s">
        <v>161</v>
      </c>
      <c r="G15" s="161" t="s">
        <v>1129</v>
      </c>
      <c r="H15" s="161" t="s">
        <v>1951</v>
      </c>
      <c r="I15" s="161" t="s">
        <v>1936</v>
      </c>
      <c r="J15" s="161" t="s">
        <v>1966</v>
      </c>
      <c r="K15" s="161" t="s">
        <v>145</v>
      </c>
      <c r="L15" s="162">
        <v>250</v>
      </c>
      <c r="M15" s="162">
        <v>1</v>
      </c>
      <c r="N15" s="163">
        <v>0</v>
      </c>
      <c r="O15" s="163">
        <v>0</v>
      </c>
      <c r="P15" s="163">
        <v>1</v>
      </c>
      <c r="Q15" s="163">
        <v>49.594999999999999</v>
      </c>
    </row>
    <row r="16" spans="1:17" s="59" customFormat="1" ht="46.8" x14ac:dyDescent="0.3">
      <c r="A16" s="161" t="s">
        <v>159</v>
      </c>
      <c r="B16" s="132" t="s">
        <v>2017</v>
      </c>
      <c r="C16" s="132" t="str">
        <f>+VLOOKUP(A16,'[1]DISTRITOS A NIVEL NACIONAL'!$A$1:$IV$65536,6,0)</f>
        <v>072835120   - 027837840</v>
      </c>
      <c r="D16" s="132" t="str">
        <f>+VLOOKUP(A16,'[1]DISTRITOS A NIVEL NACIONAL'!$A$1:$IV$65536,7,0)</f>
        <v>DIRECTO</v>
      </c>
      <c r="E16" s="161" t="s">
        <v>160</v>
      </c>
      <c r="F16" s="161" t="s">
        <v>161</v>
      </c>
      <c r="G16" s="161" t="s">
        <v>1129</v>
      </c>
      <c r="H16" s="161" t="s">
        <v>1952</v>
      </c>
      <c r="I16" s="161" t="s">
        <v>1937</v>
      </c>
      <c r="J16" s="161" t="s">
        <v>1967</v>
      </c>
      <c r="K16" s="161" t="s">
        <v>14</v>
      </c>
      <c r="L16" s="162">
        <v>325</v>
      </c>
      <c r="M16" s="162">
        <v>1</v>
      </c>
      <c r="N16" s="163">
        <v>0</v>
      </c>
      <c r="O16" s="163">
        <v>0</v>
      </c>
      <c r="P16" s="163">
        <v>1</v>
      </c>
      <c r="Q16" s="163">
        <v>46.052500000000002</v>
      </c>
    </row>
    <row r="17" spans="1:17" s="59" customFormat="1" ht="46.8" x14ac:dyDescent="0.3">
      <c r="A17" s="161" t="s">
        <v>159</v>
      </c>
      <c r="B17" s="132" t="s">
        <v>2017</v>
      </c>
      <c r="C17" s="132" t="str">
        <f>+VLOOKUP(A17,'[1]DISTRITOS A NIVEL NACIONAL'!$A$1:$IV$65536,6,0)</f>
        <v>072835120   - 027837840</v>
      </c>
      <c r="D17" s="132" t="str">
        <f>+VLOOKUP(A17,'[1]DISTRITOS A NIVEL NACIONAL'!$A$1:$IV$65536,7,0)</f>
        <v>DIRECTO</v>
      </c>
      <c r="E17" s="161" t="s">
        <v>160</v>
      </c>
      <c r="F17" s="161" t="s">
        <v>161</v>
      </c>
      <c r="G17" s="161" t="s">
        <v>1129</v>
      </c>
      <c r="H17" s="161" t="s">
        <v>1953</v>
      </c>
      <c r="I17" s="161" t="s">
        <v>1938</v>
      </c>
      <c r="J17" s="161" t="s">
        <v>1968</v>
      </c>
      <c r="K17" s="161" t="s">
        <v>145</v>
      </c>
      <c r="L17" s="162">
        <v>870</v>
      </c>
      <c r="M17" s="162">
        <v>0</v>
      </c>
      <c r="N17" s="163">
        <v>1</v>
      </c>
      <c r="O17" s="163">
        <v>0</v>
      </c>
      <c r="P17" s="163">
        <v>1</v>
      </c>
      <c r="Q17" s="163">
        <v>172.59059999999999</v>
      </c>
    </row>
    <row r="18" spans="1:17" ht="46.8" x14ac:dyDescent="0.3">
      <c r="A18" s="161" t="s">
        <v>162</v>
      </c>
      <c r="B18" s="132" t="str">
        <f>+VLOOKUP(A18,'[1]DISTRITOS A NIVEL NACIONAL'!$A$1:$IV$65536,5,0)</f>
        <v>CALLE ISAURO RODRIGUEZ JUNTO AL SINDICATO DE CHOFERES</v>
      </c>
      <c r="C18" s="132" t="str">
        <f>+VLOOKUP(A18,'[1]DISTRITOS A NIVEL NACIONAL'!$A$1:$IV$65536,6,0)</f>
        <v>(07) 2270019 / 2270015</v>
      </c>
      <c r="D18" s="132" t="str">
        <f>+VLOOKUP(A18,'[1]DISTRITOS A NIVEL NACIONAL'!$A$1:$IV$65536,7,0)</f>
        <v>DIRECTO</v>
      </c>
      <c r="E18" s="161" t="s">
        <v>160</v>
      </c>
      <c r="F18" s="161" t="s">
        <v>147</v>
      </c>
      <c r="G18" s="161" t="s">
        <v>18</v>
      </c>
      <c r="H18" s="161" t="s">
        <v>822</v>
      </c>
      <c r="I18" s="161" t="s">
        <v>823</v>
      </c>
      <c r="J18" s="161" t="s">
        <v>821</v>
      </c>
      <c r="K18" s="161" t="s">
        <v>149</v>
      </c>
      <c r="L18" s="162">
        <v>297</v>
      </c>
      <c r="M18" s="162"/>
      <c r="N18" s="163">
        <v>2</v>
      </c>
      <c r="O18" s="163"/>
      <c r="P18" s="163">
        <v>2</v>
      </c>
      <c r="Q18" s="163">
        <v>42.084900000000005</v>
      </c>
    </row>
    <row r="19" spans="1:17" ht="46.8" x14ac:dyDescent="0.3">
      <c r="A19" s="162" t="s">
        <v>162</v>
      </c>
      <c r="B19" s="132" t="str">
        <f>+VLOOKUP(A19,'[1]DISTRITOS A NIVEL NACIONAL'!$A$1:$IV$65536,5,0)</f>
        <v>CALLE ISAURO RODRIGUEZ JUNTO AL SINDICATO DE CHOFERES</v>
      </c>
      <c r="C19" s="132" t="str">
        <f>+VLOOKUP(A19,'[1]DISTRITOS A NIVEL NACIONAL'!$A$1:$IV$65536,6,0)</f>
        <v>(07) 2270019 / 2270015</v>
      </c>
      <c r="D19" s="132" t="str">
        <f>+VLOOKUP(A19,'[1]DISTRITOS A NIVEL NACIONAL'!$A$1:$IV$65536,7,0)</f>
        <v>DIRECTO</v>
      </c>
      <c r="E19" s="162" t="s">
        <v>160</v>
      </c>
      <c r="F19" s="161" t="s">
        <v>147</v>
      </c>
      <c r="G19" s="162" t="s">
        <v>18</v>
      </c>
      <c r="H19" s="161" t="s">
        <v>825</v>
      </c>
      <c r="I19" s="161" t="s">
        <v>826</v>
      </c>
      <c r="J19" s="162" t="s">
        <v>824</v>
      </c>
      <c r="K19" s="161" t="s">
        <v>145</v>
      </c>
      <c r="L19" s="162">
        <v>398</v>
      </c>
      <c r="M19" s="162"/>
      <c r="N19" s="163">
        <v>2</v>
      </c>
      <c r="O19" s="163"/>
      <c r="P19" s="163">
        <v>2</v>
      </c>
      <c r="Q19" s="163">
        <v>78.955240000000003</v>
      </c>
    </row>
    <row r="20" spans="1:17" ht="70.2" x14ac:dyDescent="0.3">
      <c r="A20" s="161" t="s">
        <v>202</v>
      </c>
      <c r="B20" s="132" t="str">
        <f>+VLOOKUP(A20,'[1]DISTRITOS A NIVEL NACIONAL'!$A$1:$IV$65536,5,0)</f>
        <v>JAVIERA NIETO Y 24 DE MAYO (JUNTO A LA IGLESIA SAN CLEMENTE)</v>
      </c>
      <c r="C20" s="132" t="str">
        <f>+VLOOKUP(A20,'[1]DISTRITOS A NIVEL NACIONAL'!$A$1:$IV$65536,6,0)</f>
        <v>(07) 2235828 / 2236794</v>
      </c>
      <c r="D20" s="132" t="str">
        <f>+VLOOKUP(A20,'[1]DISTRITOS A NIVEL NACIONAL'!$A$1:$IV$65536,7,0)</f>
        <v>DIRECTO</v>
      </c>
      <c r="E20" s="161" t="s">
        <v>158</v>
      </c>
      <c r="F20" s="161" t="s">
        <v>158</v>
      </c>
      <c r="G20" s="161" t="s">
        <v>133</v>
      </c>
      <c r="H20" s="161" t="s">
        <v>203</v>
      </c>
      <c r="I20" s="161" t="s">
        <v>165</v>
      </c>
      <c r="J20" s="161" t="s">
        <v>164</v>
      </c>
      <c r="K20" s="132" t="s">
        <v>14</v>
      </c>
      <c r="L20" s="162">
        <v>90</v>
      </c>
      <c r="M20" s="162"/>
      <c r="N20" s="163">
        <v>1</v>
      </c>
      <c r="O20" s="163"/>
      <c r="P20" s="163">
        <v>1</v>
      </c>
      <c r="Q20" s="163">
        <v>12.753</v>
      </c>
    </row>
    <row r="21" spans="1:17" ht="70.2" x14ac:dyDescent="0.3">
      <c r="A21" s="132" t="s">
        <v>1969</v>
      </c>
      <c r="B21" s="132" t="s">
        <v>2012</v>
      </c>
      <c r="C21" s="132" t="s">
        <v>2014</v>
      </c>
      <c r="D21" s="132" t="s">
        <v>2015</v>
      </c>
      <c r="E21" s="132" t="s">
        <v>1970</v>
      </c>
      <c r="F21" s="132" t="s">
        <v>1971</v>
      </c>
      <c r="G21" s="132" t="s">
        <v>1129</v>
      </c>
      <c r="H21" s="132" t="s">
        <v>1972</v>
      </c>
      <c r="I21" s="132" t="s">
        <v>1973</v>
      </c>
      <c r="J21" s="132" t="s">
        <v>1974</v>
      </c>
      <c r="K21" s="132" t="s">
        <v>145</v>
      </c>
      <c r="L21" s="132">
        <v>271</v>
      </c>
      <c r="M21" s="132">
        <v>1</v>
      </c>
      <c r="N21" s="132"/>
      <c r="O21" s="132"/>
      <c r="P21" s="132">
        <v>1</v>
      </c>
      <c r="Q21" s="132">
        <v>53.760979999999996</v>
      </c>
    </row>
    <row r="22" spans="1:17" ht="70.2" x14ac:dyDescent="0.3">
      <c r="A22" s="132" t="s">
        <v>1969</v>
      </c>
      <c r="B22" s="132" t="s">
        <v>2012</v>
      </c>
      <c r="C22" s="132" t="s">
        <v>2014</v>
      </c>
      <c r="D22" s="132" t="s">
        <v>2015</v>
      </c>
      <c r="E22" s="132" t="s">
        <v>1970</v>
      </c>
      <c r="F22" s="132" t="s">
        <v>1971</v>
      </c>
      <c r="G22" s="132" t="s">
        <v>1129</v>
      </c>
      <c r="H22" s="132" t="s">
        <v>1975</v>
      </c>
      <c r="I22" s="132" t="s">
        <v>1976</v>
      </c>
      <c r="J22" s="132" t="s">
        <v>1977</v>
      </c>
      <c r="K22" s="132" t="s">
        <v>14</v>
      </c>
      <c r="L22" s="132">
        <v>173</v>
      </c>
      <c r="M22" s="132">
        <v>1</v>
      </c>
      <c r="N22" s="132"/>
      <c r="O22" s="132"/>
      <c r="P22" s="132">
        <v>1</v>
      </c>
      <c r="Q22" s="132">
        <v>24.514100000000003</v>
      </c>
    </row>
    <row r="23" spans="1:17" ht="70.2" x14ac:dyDescent="0.3">
      <c r="A23" s="132" t="s">
        <v>1969</v>
      </c>
      <c r="B23" s="132" t="s">
        <v>2012</v>
      </c>
      <c r="C23" s="132" t="s">
        <v>2014</v>
      </c>
      <c r="D23" s="132" t="s">
        <v>2015</v>
      </c>
      <c r="E23" s="132" t="s">
        <v>1970</v>
      </c>
      <c r="F23" s="132" t="s">
        <v>1971</v>
      </c>
      <c r="G23" s="132" t="s">
        <v>1129</v>
      </c>
      <c r="H23" s="132" t="s">
        <v>1975</v>
      </c>
      <c r="I23" s="132" t="s">
        <v>1976</v>
      </c>
      <c r="J23" s="132" t="s">
        <v>1977</v>
      </c>
      <c r="K23" s="132" t="s">
        <v>14</v>
      </c>
      <c r="L23" s="132">
        <v>142</v>
      </c>
      <c r="M23" s="132">
        <v>1</v>
      </c>
      <c r="N23" s="132"/>
      <c r="O23" s="132"/>
      <c r="P23" s="132">
        <v>1</v>
      </c>
      <c r="Q23" s="132">
        <v>20.121400000000005</v>
      </c>
    </row>
    <row r="24" spans="1:17" ht="70.2" x14ac:dyDescent="0.3">
      <c r="A24" s="132" t="s">
        <v>1969</v>
      </c>
      <c r="B24" s="132" t="s">
        <v>2012</v>
      </c>
      <c r="C24" s="132" t="s">
        <v>2014</v>
      </c>
      <c r="D24" s="132" t="s">
        <v>2015</v>
      </c>
      <c r="E24" s="132" t="s">
        <v>1970</v>
      </c>
      <c r="F24" s="132" t="s">
        <v>1971</v>
      </c>
      <c r="G24" s="132" t="s">
        <v>1129</v>
      </c>
      <c r="H24" s="132" t="s">
        <v>1978</v>
      </c>
      <c r="I24" s="132" t="s">
        <v>1979</v>
      </c>
      <c r="J24" s="132" t="s">
        <v>1980</v>
      </c>
      <c r="K24" s="132" t="s">
        <v>14</v>
      </c>
      <c r="L24" s="132">
        <v>117</v>
      </c>
      <c r="M24" s="132">
        <v>1</v>
      </c>
      <c r="N24" s="132"/>
      <c r="O24" s="132"/>
      <c r="P24" s="132">
        <v>1</v>
      </c>
      <c r="Q24" s="132">
        <v>16.578900000000001</v>
      </c>
    </row>
    <row r="25" spans="1:17" ht="70.2" x14ac:dyDescent="0.3">
      <c r="A25" s="132" t="s">
        <v>1969</v>
      </c>
      <c r="B25" s="132" t="s">
        <v>2012</v>
      </c>
      <c r="C25" s="132" t="s">
        <v>2014</v>
      </c>
      <c r="D25" s="132" t="s">
        <v>2015</v>
      </c>
      <c r="E25" s="132" t="s">
        <v>1970</v>
      </c>
      <c r="F25" s="132" t="s">
        <v>1971</v>
      </c>
      <c r="G25" s="132" t="s">
        <v>1129</v>
      </c>
      <c r="H25" s="132" t="s">
        <v>1981</v>
      </c>
      <c r="I25" s="132" t="s">
        <v>1982</v>
      </c>
      <c r="J25" s="132" t="s">
        <v>1983</v>
      </c>
      <c r="K25" s="132" t="s">
        <v>14</v>
      </c>
      <c r="L25" s="132">
        <v>395</v>
      </c>
      <c r="M25" s="132">
        <v>1</v>
      </c>
      <c r="N25" s="132"/>
      <c r="O25" s="132"/>
      <c r="P25" s="132">
        <v>1</v>
      </c>
      <c r="Q25" s="132">
        <v>55.971500000000006</v>
      </c>
    </row>
    <row r="26" spans="1:17" ht="70.2" x14ac:dyDescent="0.3">
      <c r="A26" s="132" t="s">
        <v>1969</v>
      </c>
      <c r="B26" s="132" t="s">
        <v>2012</v>
      </c>
      <c r="C26" s="132" t="s">
        <v>2014</v>
      </c>
      <c r="D26" s="132" t="s">
        <v>2015</v>
      </c>
      <c r="E26" s="132" t="s">
        <v>1970</v>
      </c>
      <c r="F26" s="132" t="s">
        <v>1971</v>
      </c>
      <c r="G26" s="132" t="s">
        <v>1129</v>
      </c>
      <c r="H26" s="132" t="s">
        <v>1984</v>
      </c>
      <c r="I26" s="132" t="s">
        <v>1985</v>
      </c>
      <c r="J26" s="132" t="s">
        <v>1986</v>
      </c>
      <c r="K26" s="132" t="s">
        <v>14</v>
      </c>
      <c r="L26" s="132">
        <v>829</v>
      </c>
      <c r="M26" s="132"/>
      <c r="N26" s="132">
        <v>1</v>
      </c>
      <c r="O26" s="132"/>
      <c r="P26" s="132">
        <v>1</v>
      </c>
      <c r="Q26" s="132">
        <v>117.4693</v>
      </c>
    </row>
    <row r="27" spans="1:17" ht="93.6" x14ac:dyDescent="0.3">
      <c r="A27" s="132" t="s">
        <v>1969</v>
      </c>
      <c r="B27" s="132" t="s">
        <v>2012</v>
      </c>
      <c r="C27" s="132" t="s">
        <v>2014</v>
      </c>
      <c r="D27" s="132" t="s">
        <v>2015</v>
      </c>
      <c r="E27" s="132" t="s">
        <v>1970</v>
      </c>
      <c r="F27" s="132" t="s">
        <v>1971</v>
      </c>
      <c r="G27" s="132" t="s">
        <v>1129</v>
      </c>
      <c r="H27" s="132" t="s">
        <v>1987</v>
      </c>
      <c r="I27" s="132" t="s">
        <v>1988</v>
      </c>
      <c r="J27" s="132" t="s">
        <v>1989</v>
      </c>
      <c r="K27" s="132" t="s">
        <v>14</v>
      </c>
      <c r="L27" s="132">
        <v>348</v>
      </c>
      <c r="M27" s="132">
        <v>1</v>
      </c>
      <c r="N27" s="132"/>
      <c r="O27" s="132"/>
      <c r="P27" s="132">
        <v>1</v>
      </c>
      <c r="Q27" s="132">
        <v>49.311600000000006</v>
      </c>
    </row>
    <row r="28" spans="1:17" ht="93.6" x14ac:dyDescent="0.3">
      <c r="A28" s="132" t="s">
        <v>1969</v>
      </c>
      <c r="B28" s="132" t="s">
        <v>2012</v>
      </c>
      <c r="C28" s="132" t="s">
        <v>2014</v>
      </c>
      <c r="D28" s="132" t="s">
        <v>2015</v>
      </c>
      <c r="E28" s="132" t="s">
        <v>1970</v>
      </c>
      <c r="F28" s="132" t="s">
        <v>1971</v>
      </c>
      <c r="G28" s="132" t="s">
        <v>1129</v>
      </c>
      <c r="H28" s="132" t="s">
        <v>1990</v>
      </c>
      <c r="I28" s="132" t="s">
        <v>1991</v>
      </c>
      <c r="J28" s="132" t="s">
        <v>1992</v>
      </c>
      <c r="K28" s="132" t="s">
        <v>14</v>
      </c>
      <c r="L28" s="132">
        <v>336</v>
      </c>
      <c r="M28" s="132">
        <v>1</v>
      </c>
      <c r="N28" s="132"/>
      <c r="O28" s="132"/>
      <c r="P28" s="132">
        <v>1</v>
      </c>
      <c r="Q28" s="132">
        <v>47.611200000000004</v>
      </c>
    </row>
    <row r="29" spans="1:17" ht="93.6" x14ac:dyDescent="0.3">
      <c r="A29" s="132" t="s">
        <v>1993</v>
      </c>
      <c r="B29" s="132" t="s">
        <v>2013</v>
      </c>
      <c r="C29" s="132" t="s">
        <v>2016</v>
      </c>
      <c r="D29" s="132" t="s">
        <v>2015</v>
      </c>
      <c r="E29" s="132" t="s">
        <v>1970</v>
      </c>
      <c r="F29" s="132" t="s">
        <v>1994</v>
      </c>
      <c r="G29" s="132" t="s">
        <v>1129</v>
      </c>
      <c r="H29" s="132" t="s">
        <v>1995</v>
      </c>
      <c r="I29" s="132" t="s">
        <v>1996</v>
      </c>
      <c r="J29" s="132" t="s">
        <v>1997</v>
      </c>
      <c r="K29" s="132" t="s">
        <v>13</v>
      </c>
      <c r="L29" s="132">
        <v>396</v>
      </c>
      <c r="M29" s="132"/>
      <c r="N29" s="132"/>
      <c r="O29" s="132">
        <v>1</v>
      </c>
      <c r="P29" s="132">
        <v>1</v>
      </c>
      <c r="Q29" s="132">
        <v>78.558480000000003</v>
      </c>
    </row>
    <row r="30" spans="1:17" ht="93.6" x14ac:dyDescent="0.3">
      <c r="A30" s="132" t="s">
        <v>1993</v>
      </c>
      <c r="B30" s="132" t="s">
        <v>2013</v>
      </c>
      <c r="C30" s="132" t="s">
        <v>2016</v>
      </c>
      <c r="D30" s="132" t="s">
        <v>2015</v>
      </c>
      <c r="E30" s="132" t="s">
        <v>1970</v>
      </c>
      <c r="F30" s="132" t="s">
        <v>1998</v>
      </c>
      <c r="G30" s="132" t="s">
        <v>1129</v>
      </c>
      <c r="H30" s="132" t="s">
        <v>1995</v>
      </c>
      <c r="I30" s="132" t="s">
        <v>1999</v>
      </c>
      <c r="J30" s="132" t="s">
        <v>2000</v>
      </c>
      <c r="K30" s="132" t="s">
        <v>2001</v>
      </c>
      <c r="L30" s="132">
        <v>215</v>
      </c>
      <c r="M30" s="132"/>
      <c r="N30" s="132"/>
      <c r="O30" s="132">
        <v>1</v>
      </c>
      <c r="P30" s="132">
        <v>1</v>
      </c>
      <c r="Q30" s="132">
        <v>42.651700000000005</v>
      </c>
    </row>
    <row r="31" spans="1:17" ht="93.6" x14ac:dyDescent="0.3">
      <c r="A31" s="132" t="s">
        <v>1993</v>
      </c>
      <c r="B31" s="132" t="s">
        <v>2013</v>
      </c>
      <c r="C31" s="132" t="s">
        <v>2016</v>
      </c>
      <c r="D31" s="132" t="s">
        <v>2015</v>
      </c>
      <c r="E31" s="132" t="s">
        <v>1970</v>
      </c>
      <c r="F31" s="132" t="s">
        <v>2002</v>
      </c>
      <c r="G31" s="132" t="s">
        <v>1129</v>
      </c>
      <c r="H31" s="132" t="s">
        <v>2003</v>
      </c>
      <c r="I31" s="132" t="s">
        <v>2004</v>
      </c>
      <c r="J31" s="132" t="s">
        <v>2005</v>
      </c>
      <c r="K31" s="132" t="s">
        <v>14</v>
      </c>
      <c r="L31" s="132">
        <v>534</v>
      </c>
      <c r="M31" s="132"/>
      <c r="N31" s="132"/>
      <c r="O31" s="132">
        <v>1</v>
      </c>
      <c r="P31" s="132">
        <v>1</v>
      </c>
      <c r="Q31" s="132">
        <v>75.667800000000014</v>
      </c>
    </row>
    <row r="32" spans="1:17" ht="93.6" x14ac:dyDescent="0.3">
      <c r="A32" s="132" t="s">
        <v>1993</v>
      </c>
      <c r="B32" s="132" t="s">
        <v>2013</v>
      </c>
      <c r="C32" s="132" t="s">
        <v>2016</v>
      </c>
      <c r="D32" s="132" t="s">
        <v>2015</v>
      </c>
      <c r="E32" s="132" t="s">
        <v>1970</v>
      </c>
      <c r="F32" s="132" t="s">
        <v>1998</v>
      </c>
      <c r="G32" s="132" t="s">
        <v>1129</v>
      </c>
      <c r="H32" s="132" t="s">
        <v>2006</v>
      </c>
      <c r="I32" s="132" t="s">
        <v>2007</v>
      </c>
      <c r="J32" s="132" t="s">
        <v>2008</v>
      </c>
      <c r="K32" s="132" t="s">
        <v>13</v>
      </c>
      <c r="L32" s="132">
        <v>660</v>
      </c>
      <c r="M32" s="132"/>
      <c r="N32" s="132"/>
      <c r="O32" s="132">
        <v>1</v>
      </c>
      <c r="P32" s="132">
        <v>1</v>
      </c>
      <c r="Q32" s="132">
        <v>130.93079999999998</v>
      </c>
    </row>
    <row r="33" spans="1:17" ht="93.6" x14ac:dyDescent="0.3">
      <c r="A33" s="132" t="s">
        <v>1993</v>
      </c>
      <c r="B33" s="132" t="s">
        <v>2013</v>
      </c>
      <c r="C33" s="132" t="s">
        <v>2016</v>
      </c>
      <c r="D33" s="132" t="s">
        <v>2015</v>
      </c>
      <c r="E33" s="132" t="s">
        <v>1970</v>
      </c>
      <c r="F33" s="132" t="s">
        <v>2002</v>
      </c>
      <c r="G33" s="132" t="s">
        <v>1129</v>
      </c>
      <c r="H33" s="132" t="s">
        <v>2009</v>
      </c>
      <c r="I33" s="132" t="s">
        <v>2010</v>
      </c>
      <c r="J33" s="132" t="s">
        <v>2011</v>
      </c>
      <c r="K33" s="132" t="s">
        <v>13</v>
      </c>
      <c r="L33" s="132">
        <v>536</v>
      </c>
      <c r="M33" s="132"/>
      <c r="N33" s="132"/>
      <c r="O33" s="132">
        <v>1</v>
      </c>
      <c r="P33" s="132">
        <v>1</v>
      </c>
      <c r="Q33" s="132">
        <v>106.33167999999999</v>
      </c>
    </row>
    <row r="34" spans="1:17" ht="14.4" x14ac:dyDescent="0.3">
      <c r="A34" s="8"/>
      <c r="B34" s="32"/>
      <c r="C34" s="32"/>
      <c r="D34" s="32"/>
      <c r="E34" s="8"/>
      <c r="F34" s="8"/>
      <c r="G34" s="8"/>
      <c r="H34" s="25"/>
      <c r="I34" s="25"/>
      <c r="J34" s="25"/>
      <c r="K34" s="8"/>
      <c r="L34" s="26"/>
      <c r="M34" s="2"/>
      <c r="N34" s="2"/>
      <c r="O34" s="2"/>
      <c r="P34" s="1"/>
      <c r="Q34" s="46"/>
    </row>
    <row r="35" spans="1:17" ht="14.4" x14ac:dyDescent="0.3">
      <c r="A35" s="8"/>
      <c r="B35" s="32"/>
      <c r="C35" s="32"/>
      <c r="D35" s="32"/>
      <c r="E35" s="8"/>
      <c r="F35" s="8"/>
      <c r="G35" s="8"/>
      <c r="H35" s="25"/>
      <c r="I35" s="25"/>
      <c r="J35" s="25"/>
      <c r="K35" s="8"/>
      <c r="L35" s="26"/>
      <c r="M35" s="2"/>
      <c r="N35" s="2"/>
      <c r="O35" s="2"/>
      <c r="P35" s="1"/>
      <c r="Q35" s="46"/>
    </row>
    <row r="36" spans="1:17" ht="14.4" x14ac:dyDescent="0.3">
      <c r="A36" s="8"/>
      <c r="B36" s="32"/>
      <c r="C36" s="32"/>
      <c r="D36" s="32"/>
      <c r="E36" s="8"/>
      <c r="F36" s="8"/>
      <c r="G36" s="8"/>
      <c r="H36" s="25"/>
      <c r="I36" s="25"/>
      <c r="J36" s="25"/>
      <c r="K36" s="8"/>
      <c r="L36" s="26"/>
      <c r="M36" s="2"/>
      <c r="N36" s="2"/>
      <c r="O36" s="2"/>
      <c r="P36" s="1"/>
      <c r="Q36" s="46"/>
    </row>
    <row r="37" spans="1:17" ht="14.4" x14ac:dyDescent="0.3">
      <c r="A37" s="8"/>
      <c r="B37" s="32"/>
      <c r="C37" s="32"/>
      <c r="D37" s="32"/>
      <c r="E37" s="8"/>
      <c r="F37" s="25"/>
      <c r="G37" s="8"/>
      <c r="H37" s="25"/>
      <c r="I37" s="25"/>
      <c r="J37" s="25"/>
      <c r="K37" s="8"/>
      <c r="L37" s="26"/>
      <c r="M37" s="2"/>
      <c r="N37" s="2"/>
      <c r="O37" s="2"/>
      <c r="P37" s="1"/>
      <c r="Q37" s="46"/>
    </row>
    <row r="38" spans="1:17" ht="14.4" x14ac:dyDescent="0.3">
      <c r="A38" s="25"/>
      <c r="B38" s="32"/>
      <c r="C38" s="32"/>
      <c r="D38" s="32"/>
      <c r="E38" s="25"/>
      <c r="F38" s="25"/>
      <c r="G38" s="25"/>
      <c r="H38" s="25"/>
      <c r="I38" s="25"/>
      <c r="J38" s="25"/>
      <c r="K38" s="8"/>
      <c r="L38" s="26"/>
      <c r="M38" s="2"/>
      <c r="N38" s="2"/>
      <c r="O38" s="2"/>
      <c r="P38" s="1"/>
      <c r="Q38" s="46"/>
    </row>
    <row r="39" spans="1:17" ht="14.4" x14ac:dyDescent="0.3">
      <c r="A39" s="25"/>
      <c r="B39" s="32"/>
      <c r="C39" s="32"/>
      <c r="D39" s="32"/>
      <c r="E39" s="25"/>
      <c r="F39" s="25"/>
      <c r="G39" s="25"/>
      <c r="H39" s="25"/>
      <c r="I39" s="25"/>
      <c r="J39" s="25"/>
      <c r="K39" s="8"/>
      <c r="L39" s="26"/>
      <c r="M39" s="2"/>
      <c r="N39" s="2"/>
      <c r="O39" s="2"/>
      <c r="P39" s="1"/>
      <c r="Q39" s="46"/>
    </row>
    <row r="40" spans="1:17" ht="14.4" x14ac:dyDescent="0.3">
      <c r="A40" s="25"/>
      <c r="B40" s="32"/>
      <c r="C40" s="32"/>
      <c r="D40" s="32"/>
      <c r="E40" s="25"/>
      <c r="F40" s="25"/>
      <c r="G40" s="25"/>
      <c r="H40" s="25"/>
      <c r="I40" s="25"/>
      <c r="J40" s="25"/>
      <c r="K40" s="8"/>
      <c r="L40" s="26"/>
      <c r="M40" s="2"/>
      <c r="N40" s="2"/>
      <c r="O40" s="2"/>
      <c r="P40" s="1"/>
      <c r="Q40" s="46"/>
    </row>
    <row r="41" spans="1:17" ht="14.4" x14ac:dyDescent="0.3">
      <c r="A41" s="25"/>
      <c r="B41" s="32"/>
      <c r="C41" s="32"/>
      <c r="D41" s="32"/>
      <c r="E41" s="25"/>
      <c r="F41" s="25"/>
      <c r="G41" s="25"/>
      <c r="H41" s="25"/>
      <c r="I41" s="25"/>
      <c r="J41" s="25"/>
      <c r="K41" s="8"/>
      <c r="L41" s="26"/>
      <c r="M41" s="2"/>
      <c r="N41" s="2"/>
      <c r="O41" s="2"/>
      <c r="P41" s="1"/>
      <c r="Q41" s="46"/>
    </row>
    <row r="42" spans="1:17" ht="14.4" x14ac:dyDescent="0.3">
      <c r="A42" s="25"/>
      <c r="B42" s="32"/>
      <c r="C42" s="32"/>
      <c r="D42" s="32"/>
      <c r="E42" s="25"/>
      <c r="F42" s="25"/>
      <c r="G42" s="25"/>
      <c r="H42" s="25"/>
      <c r="I42" s="25"/>
      <c r="J42" s="25"/>
      <c r="K42" s="8"/>
      <c r="L42" s="26"/>
      <c r="M42" s="2"/>
      <c r="N42" s="2"/>
      <c r="O42" s="2"/>
      <c r="P42" s="1"/>
      <c r="Q42" s="46"/>
    </row>
    <row r="43" spans="1:17" ht="14.4" x14ac:dyDescent="0.3">
      <c r="A43" s="25"/>
      <c r="B43" s="32"/>
      <c r="C43" s="32"/>
      <c r="D43" s="32"/>
      <c r="E43" s="25"/>
      <c r="F43" s="25"/>
      <c r="G43" s="25"/>
      <c r="H43" s="25"/>
      <c r="I43" s="25"/>
      <c r="J43" s="25"/>
      <c r="K43" s="8"/>
      <c r="L43" s="26"/>
      <c r="M43" s="2"/>
      <c r="N43" s="2"/>
      <c r="O43" s="2"/>
      <c r="P43" s="1"/>
      <c r="Q43" s="46"/>
    </row>
    <row r="44" spans="1:17" ht="14.4" x14ac:dyDescent="0.3">
      <c r="A44" s="25"/>
      <c r="B44" s="32"/>
      <c r="C44" s="32"/>
      <c r="D44" s="32"/>
      <c r="E44" s="25"/>
      <c r="F44" s="25"/>
      <c r="G44" s="25"/>
      <c r="H44" s="25"/>
      <c r="I44" s="25"/>
      <c r="J44" s="25"/>
      <c r="K44" s="8"/>
      <c r="L44" s="26"/>
      <c r="M44" s="2"/>
      <c r="N44" s="2"/>
      <c r="O44" s="2"/>
      <c r="P44" s="1"/>
      <c r="Q44" s="46"/>
    </row>
    <row r="45" spans="1:17" ht="14.4" x14ac:dyDescent="0.3">
      <c r="A45" s="25"/>
      <c r="B45" s="32"/>
      <c r="C45" s="32"/>
      <c r="D45" s="32"/>
      <c r="E45" s="25"/>
      <c r="F45" s="25"/>
      <c r="G45" s="25"/>
      <c r="H45" s="25"/>
      <c r="I45" s="25"/>
      <c r="J45" s="25"/>
      <c r="K45" s="8"/>
      <c r="L45" s="26"/>
      <c r="M45" s="2"/>
      <c r="N45" s="2"/>
      <c r="O45" s="2"/>
      <c r="P45" s="1"/>
      <c r="Q45" s="46"/>
    </row>
    <row r="46" spans="1:17" ht="14.4" x14ac:dyDescent="0.3">
      <c r="A46" s="8"/>
      <c r="B46" s="32"/>
      <c r="C46" s="32"/>
      <c r="D46" s="32"/>
      <c r="E46" s="8"/>
      <c r="F46" s="8"/>
      <c r="G46" s="8"/>
      <c r="H46" s="25"/>
      <c r="I46" s="25"/>
      <c r="J46" s="25"/>
      <c r="K46" s="8"/>
      <c r="L46" s="28"/>
      <c r="M46" s="6"/>
      <c r="N46" s="6"/>
      <c r="O46" s="6"/>
      <c r="P46" s="1"/>
      <c r="Q46" s="37"/>
    </row>
    <row r="47" spans="1:17" ht="14.4" x14ac:dyDescent="0.3">
      <c r="A47" s="8"/>
      <c r="B47" s="32"/>
      <c r="C47" s="32"/>
      <c r="D47" s="32"/>
      <c r="E47" s="8"/>
      <c r="F47" s="8"/>
      <c r="G47" s="8"/>
      <c r="H47" s="25"/>
      <c r="I47" s="25"/>
      <c r="J47" s="25"/>
      <c r="K47" s="8"/>
      <c r="L47" s="28"/>
      <c r="M47" s="6"/>
      <c r="N47" s="6"/>
      <c r="O47" s="6"/>
      <c r="P47" s="1"/>
      <c r="Q47" s="37"/>
    </row>
    <row r="48" spans="1:17" ht="14.4" x14ac:dyDescent="0.3">
      <c r="A48" s="8"/>
      <c r="B48" s="32"/>
      <c r="C48" s="32"/>
      <c r="D48" s="32"/>
      <c r="E48" s="8"/>
      <c r="F48" s="8"/>
      <c r="G48" s="8"/>
      <c r="H48" s="25"/>
      <c r="I48" s="25"/>
      <c r="J48" s="25"/>
      <c r="K48" s="8"/>
      <c r="L48" s="28"/>
      <c r="M48" s="6"/>
      <c r="N48" s="6"/>
      <c r="O48" s="6"/>
      <c r="P48" s="1"/>
      <c r="Q48" s="37"/>
    </row>
    <row r="49" spans="1:17" ht="14.4" x14ac:dyDescent="0.3">
      <c r="A49" s="8"/>
      <c r="B49" s="32"/>
      <c r="C49" s="32"/>
      <c r="D49" s="32"/>
      <c r="E49" s="8"/>
      <c r="F49" s="8"/>
      <c r="G49" s="8"/>
      <c r="H49" s="25"/>
      <c r="I49" s="25"/>
      <c r="J49" s="25"/>
      <c r="K49" s="8"/>
      <c r="L49" s="28"/>
      <c r="M49" s="6"/>
      <c r="N49" s="6"/>
      <c r="O49" s="6"/>
      <c r="P49" s="1"/>
      <c r="Q49" s="37"/>
    </row>
    <row r="50" spans="1:17" ht="14.4" x14ac:dyDescent="0.3">
      <c r="A50" s="8"/>
      <c r="B50" s="32"/>
      <c r="C50" s="32"/>
      <c r="D50" s="32"/>
      <c r="E50" s="8"/>
      <c r="F50" s="8"/>
      <c r="G50" s="8"/>
      <c r="H50" s="25"/>
      <c r="I50" s="25"/>
      <c r="J50" s="25"/>
      <c r="K50" s="8"/>
      <c r="L50" s="28"/>
      <c r="M50" s="6"/>
      <c r="N50" s="6"/>
      <c r="O50" s="6"/>
      <c r="P50" s="1"/>
      <c r="Q50" s="37"/>
    </row>
    <row r="51" spans="1:17" ht="14.4" x14ac:dyDescent="0.3">
      <c r="A51" s="8"/>
      <c r="B51" s="32"/>
      <c r="C51" s="32"/>
      <c r="D51" s="32"/>
      <c r="E51" s="8"/>
      <c r="F51" s="8"/>
      <c r="G51" s="8"/>
      <c r="H51" s="25"/>
      <c r="I51" s="25"/>
      <c r="J51" s="25"/>
      <c r="K51" s="8"/>
      <c r="L51" s="28"/>
      <c r="M51" s="6"/>
      <c r="N51" s="6"/>
      <c r="O51" s="6"/>
      <c r="P51" s="1"/>
      <c r="Q51" s="37"/>
    </row>
    <row r="52" spans="1:17" ht="14.4" x14ac:dyDescent="0.3">
      <c r="A52" s="8"/>
      <c r="B52" s="32"/>
      <c r="C52" s="32"/>
      <c r="D52" s="32"/>
      <c r="E52" s="8"/>
      <c r="F52" s="8"/>
      <c r="G52" s="8"/>
      <c r="H52" s="25"/>
      <c r="I52" s="25"/>
      <c r="J52" s="25"/>
      <c r="K52" s="8"/>
      <c r="L52" s="28"/>
      <c r="M52" s="6"/>
      <c r="N52" s="6"/>
      <c r="O52" s="6"/>
      <c r="P52" s="1"/>
      <c r="Q52" s="37"/>
    </row>
    <row r="53" spans="1:17" ht="14.4" x14ac:dyDescent="0.3">
      <c r="A53" s="8"/>
      <c r="B53" s="32"/>
      <c r="C53" s="32"/>
      <c r="D53" s="32"/>
      <c r="E53" s="8"/>
      <c r="F53" s="8"/>
      <c r="G53" s="8"/>
      <c r="H53" s="8"/>
      <c r="I53" s="8"/>
      <c r="J53" s="8"/>
      <c r="K53" s="8"/>
      <c r="L53" s="26"/>
      <c r="M53" s="2"/>
      <c r="N53" s="2"/>
      <c r="O53" s="2"/>
      <c r="P53" s="1"/>
      <c r="Q53" s="37"/>
    </row>
    <row r="54" spans="1:17" ht="14.4" x14ac:dyDescent="0.3">
      <c r="A54" s="25"/>
      <c r="B54" s="32"/>
      <c r="C54" s="32"/>
      <c r="D54" s="32"/>
      <c r="E54" s="25"/>
      <c r="F54" s="25"/>
      <c r="G54" s="25"/>
      <c r="H54" s="25"/>
      <c r="I54" s="25"/>
      <c r="J54" s="25"/>
      <c r="K54" s="25"/>
      <c r="L54" s="28"/>
      <c r="M54" s="6"/>
      <c r="N54" s="6"/>
      <c r="O54" s="6"/>
      <c r="P54" s="1"/>
      <c r="Q54" s="37"/>
    </row>
    <row r="55" spans="1:17" ht="14.4" x14ac:dyDescent="0.3">
      <c r="A55" s="25"/>
      <c r="B55" s="32"/>
      <c r="C55" s="32"/>
      <c r="D55" s="32"/>
      <c r="E55" s="25"/>
      <c r="F55" s="25"/>
      <c r="G55" s="25"/>
      <c r="H55" s="25"/>
      <c r="I55" s="25"/>
      <c r="J55" s="25"/>
      <c r="K55" s="25"/>
      <c r="L55" s="28"/>
      <c r="M55" s="6"/>
      <c r="N55" s="6"/>
      <c r="O55" s="6"/>
      <c r="P55" s="1"/>
      <c r="Q55" s="37"/>
    </row>
    <row r="56" spans="1:17" ht="14.4" x14ac:dyDescent="0.3">
      <c r="A56" s="25"/>
      <c r="B56" s="32"/>
      <c r="C56" s="32"/>
      <c r="D56" s="32"/>
      <c r="E56" s="25"/>
      <c r="F56" s="25"/>
      <c r="G56" s="25"/>
      <c r="H56" s="25"/>
      <c r="I56" s="25"/>
      <c r="J56" s="25"/>
      <c r="K56" s="25"/>
      <c r="L56" s="28"/>
      <c r="M56" s="6"/>
      <c r="N56" s="6"/>
      <c r="O56" s="6"/>
      <c r="P56" s="1"/>
      <c r="Q56" s="37"/>
    </row>
    <row r="57" spans="1:17" ht="14.4" x14ac:dyDescent="0.3">
      <c r="A57" s="25"/>
      <c r="B57" s="32"/>
      <c r="C57" s="32"/>
      <c r="D57" s="32"/>
      <c r="E57" s="25"/>
      <c r="F57" s="25"/>
      <c r="G57" s="25"/>
      <c r="H57" s="25"/>
      <c r="I57" s="25"/>
      <c r="J57" s="25"/>
      <c r="K57" s="25"/>
      <c r="L57" s="28"/>
      <c r="M57" s="6"/>
      <c r="N57" s="6"/>
      <c r="O57" s="6"/>
      <c r="P57" s="1"/>
      <c r="Q57" s="37"/>
    </row>
    <row r="58" spans="1:17" ht="14.4" x14ac:dyDescent="0.3">
      <c r="A58" s="25"/>
      <c r="B58" s="32"/>
      <c r="C58" s="32"/>
      <c r="D58" s="32"/>
      <c r="E58" s="25"/>
      <c r="F58" s="25"/>
      <c r="G58" s="25"/>
      <c r="H58" s="25"/>
      <c r="I58" s="25"/>
      <c r="J58" s="25"/>
      <c r="K58" s="25"/>
      <c r="L58" s="28"/>
      <c r="M58" s="6"/>
      <c r="N58" s="6"/>
      <c r="O58" s="6"/>
      <c r="P58" s="1"/>
      <c r="Q58" s="37"/>
    </row>
    <row r="59" spans="1:17" ht="14.4" x14ac:dyDescent="0.3">
      <c r="A59" s="25"/>
      <c r="B59" s="32"/>
      <c r="C59" s="32"/>
      <c r="D59" s="32"/>
      <c r="E59" s="25"/>
      <c r="F59" s="25"/>
      <c r="G59" s="25"/>
      <c r="H59" s="25"/>
      <c r="I59" s="25"/>
      <c r="J59" s="25"/>
      <c r="K59" s="25"/>
      <c r="L59" s="28"/>
      <c r="M59" s="6"/>
      <c r="N59" s="6"/>
      <c r="O59" s="6"/>
      <c r="P59" s="1"/>
      <c r="Q59" s="37"/>
    </row>
    <row r="60" spans="1:17" ht="14.4" x14ac:dyDescent="0.3">
      <c r="A60" s="25"/>
      <c r="B60" s="32"/>
      <c r="C60" s="32"/>
      <c r="D60" s="32"/>
      <c r="E60" s="25"/>
      <c r="F60" s="25"/>
      <c r="G60" s="25"/>
      <c r="H60" s="25"/>
      <c r="I60" s="25"/>
      <c r="J60" s="25"/>
      <c r="K60" s="25"/>
      <c r="L60" s="28"/>
      <c r="M60" s="6"/>
      <c r="N60" s="6"/>
      <c r="O60" s="6"/>
      <c r="P60" s="1"/>
      <c r="Q60" s="37"/>
    </row>
    <row r="61" spans="1:17" ht="14.4" x14ac:dyDescent="0.3">
      <c r="A61" s="25"/>
      <c r="B61" s="32"/>
      <c r="C61" s="32"/>
      <c r="D61" s="32"/>
      <c r="E61" s="25"/>
      <c r="F61" s="25"/>
      <c r="G61" s="25"/>
      <c r="H61" s="25"/>
      <c r="I61" s="25"/>
      <c r="J61" s="25"/>
      <c r="K61" s="25"/>
      <c r="L61" s="28"/>
      <c r="M61" s="6"/>
      <c r="N61" s="6"/>
      <c r="O61" s="6"/>
      <c r="P61" s="1"/>
      <c r="Q61" s="37"/>
    </row>
    <row r="62" spans="1:17" ht="14.4" x14ac:dyDescent="0.3">
      <c r="A62" s="8"/>
      <c r="B62" s="32"/>
      <c r="C62" s="32"/>
      <c r="D62" s="32"/>
      <c r="E62" s="8"/>
      <c r="F62" s="8"/>
      <c r="G62" s="8"/>
      <c r="H62" s="8"/>
      <c r="I62" s="25"/>
      <c r="J62" s="25"/>
      <c r="K62" s="8"/>
      <c r="L62" s="26"/>
      <c r="M62" s="2"/>
      <c r="N62" s="2"/>
      <c r="O62" s="2"/>
      <c r="P62" s="1"/>
      <c r="Q62" s="37"/>
    </row>
    <row r="63" spans="1:17" ht="14.4" x14ac:dyDescent="0.3">
      <c r="A63" s="8"/>
      <c r="B63" s="32"/>
      <c r="C63" s="32"/>
      <c r="D63" s="32"/>
      <c r="E63" s="8"/>
      <c r="F63" s="8"/>
      <c r="G63" s="8"/>
      <c r="H63" s="25"/>
      <c r="I63" s="25"/>
      <c r="J63" s="25"/>
      <c r="K63" s="8"/>
      <c r="L63" s="28"/>
      <c r="M63" s="6"/>
      <c r="N63" s="6"/>
      <c r="O63" s="6"/>
      <c r="P63" s="1"/>
      <c r="Q63" s="37"/>
    </row>
    <row r="64" spans="1:17" ht="14.4" x14ac:dyDescent="0.3">
      <c r="A64" s="8"/>
      <c r="B64" s="32"/>
      <c r="C64" s="32"/>
      <c r="D64" s="32"/>
      <c r="E64" s="8"/>
      <c r="F64" s="8"/>
      <c r="G64" s="8"/>
      <c r="H64" s="25"/>
      <c r="I64" s="25"/>
      <c r="J64" s="25"/>
      <c r="K64" s="8"/>
      <c r="L64" s="28"/>
      <c r="M64" s="6"/>
      <c r="N64" s="6"/>
      <c r="O64" s="6"/>
      <c r="P64" s="1"/>
      <c r="Q64" s="37"/>
    </row>
    <row r="65" spans="1:17" ht="14.4" x14ac:dyDescent="0.3">
      <c r="A65" s="8"/>
      <c r="B65" s="32"/>
      <c r="C65" s="32"/>
      <c r="D65" s="32"/>
      <c r="E65" s="8"/>
      <c r="F65" s="8"/>
      <c r="G65" s="8"/>
      <c r="H65" s="25"/>
      <c r="I65" s="25"/>
      <c r="J65" s="25"/>
      <c r="K65" s="8"/>
      <c r="L65" s="28"/>
      <c r="M65" s="6"/>
      <c r="N65" s="6"/>
      <c r="O65" s="6"/>
      <c r="P65" s="1"/>
      <c r="Q65" s="37"/>
    </row>
    <row r="66" spans="1:17" ht="14.4" x14ac:dyDescent="0.3">
      <c r="A66" s="8"/>
      <c r="B66" s="32"/>
      <c r="C66" s="32"/>
      <c r="D66" s="32"/>
      <c r="E66" s="8"/>
      <c r="F66" s="8"/>
      <c r="G66" s="8"/>
      <c r="H66" s="25"/>
      <c r="I66" s="25"/>
      <c r="J66" s="25"/>
      <c r="K66" s="8"/>
      <c r="L66" s="28"/>
      <c r="M66" s="6"/>
      <c r="N66" s="6"/>
      <c r="O66" s="6"/>
      <c r="P66" s="1"/>
      <c r="Q66" s="37"/>
    </row>
    <row r="67" spans="1:17" ht="14.4" x14ac:dyDescent="0.3">
      <c r="A67" s="8"/>
      <c r="B67" s="32"/>
      <c r="C67" s="32"/>
      <c r="D67" s="32"/>
      <c r="E67" s="8"/>
      <c r="F67" s="8"/>
      <c r="G67" s="8"/>
      <c r="H67" s="25"/>
      <c r="I67" s="25"/>
      <c r="J67" s="25"/>
      <c r="K67" s="8"/>
      <c r="L67" s="28"/>
      <c r="M67" s="6"/>
      <c r="N67" s="6"/>
      <c r="O67" s="6"/>
      <c r="P67" s="1"/>
      <c r="Q67" s="37"/>
    </row>
    <row r="68" spans="1:17" ht="14.4" x14ac:dyDescent="0.3">
      <c r="A68" s="8"/>
      <c r="B68" s="32"/>
      <c r="C68" s="32"/>
      <c r="D68" s="32"/>
      <c r="E68" s="8"/>
      <c r="F68" s="8"/>
      <c r="G68" s="8"/>
      <c r="H68" s="25"/>
      <c r="I68" s="25"/>
      <c r="J68" s="25"/>
      <c r="K68" s="8"/>
      <c r="L68" s="28"/>
      <c r="M68" s="6"/>
      <c r="N68" s="6"/>
      <c r="O68" s="6"/>
      <c r="P68" s="1"/>
      <c r="Q68" s="37"/>
    </row>
    <row r="69" spans="1:17" ht="14.4" x14ac:dyDescent="0.3">
      <c r="A69" s="8"/>
      <c r="B69" s="32"/>
      <c r="C69" s="32"/>
      <c r="D69" s="32"/>
      <c r="E69" s="8"/>
      <c r="F69" s="8"/>
      <c r="G69" s="8"/>
      <c r="H69" s="25"/>
      <c r="I69" s="25"/>
      <c r="J69" s="25"/>
      <c r="K69" s="8"/>
      <c r="L69" s="28"/>
      <c r="M69" s="6"/>
      <c r="N69" s="6"/>
      <c r="O69" s="6"/>
      <c r="P69" s="1"/>
      <c r="Q69" s="37"/>
    </row>
    <row r="70" spans="1:17" ht="14.4" x14ac:dyDescent="0.3">
      <c r="A70" s="8"/>
      <c r="B70" s="32"/>
      <c r="C70" s="32"/>
      <c r="D70" s="32"/>
      <c r="E70" s="8"/>
      <c r="F70" s="8"/>
      <c r="G70" s="8"/>
      <c r="H70" s="25"/>
      <c r="I70" s="25"/>
      <c r="J70" s="25"/>
      <c r="K70" s="8"/>
      <c r="L70" s="28"/>
      <c r="M70" s="6"/>
      <c r="N70" s="6"/>
      <c r="O70" s="6"/>
      <c r="P70" s="1"/>
      <c r="Q70" s="37"/>
    </row>
    <row r="71" spans="1:17" ht="14.4" x14ac:dyDescent="0.3">
      <c r="A71" s="8"/>
      <c r="B71" s="32"/>
      <c r="C71" s="32"/>
      <c r="D71" s="32"/>
      <c r="E71" s="8"/>
      <c r="F71" s="8"/>
      <c r="G71" s="8"/>
      <c r="H71" s="25"/>
      <c r="I71" s="25"/>
      <c r="J71" s="25"/>
      <c r="K71" s="8"/>
      <c r="L71" s="28"/>
      <c r="M71" s="6"/>
      <c r="N71" s="6"/>
      <c r="O71" s="6"/>
      <c r="P71" s="1"/>
      <c r="Q71" s="37"/>
    </row>
    <row r="72" spans="1:17" ht="14.4" x14ac:dyDescent="0.3">
      <c r="A72" s="8"/>
      <c r="B72" s="32"/>
      <c r="C72" s="32"/>
      <c r="D72" s="32"/>
      <c r="E72" s="8"/>
      <c r="F72" s="8"/>
      <c r="G72" s="8"/>
      <c r="H72" s="25"/>
      <c r="I72" s="25"/>
      <c r="J72" s="25"/>
      <c r="K72" s="8"/>
      <c r="L72" s="28"/>
      <c r="M72" s="6"/>
      <c r="N72" s="6"/>
      <c r="O72" s="6"/>
      <c r="P72" s="1"/>
      <c r="Q72" s="37"/>
    </row>
    <row r="73" spans="1:17" ht="14.4" x14ac:dyDescent="0.3">
      <c r="A73" s="8"/>
      <c r="B73" s="32"/>
      <c r="C73" s="32"/>
      <c r="D73" s="32"/>
      <c r="E73" s="8"/>
      <c r="F73" s="8"/>
      <c r="G73" s="8"/>
      <c r="H73" s="25"/>
      <c r="I73" s="25"/>
      <c r="J73" s="25"/>
      <c r="K73" s="8"/>
      <c r="L73" s="28"/>
      <c r="M73" s="6"/>
      <c r="N73" s="6"/>
      <c r="O73" s="6"/>
      <c r="P73" s="1"/>
      <c r="Q73" s="37"/>
    </row>
    <row r="74" spans="1:17" ht="14.4" x14ac:dyDescent="0.3">
      <c r="A74" s="8"/>
      <c r="B74" s="32"/>
      <c r="C74" s="32"/>
      <c r="D74" s="32"/>
      <c r="E74" s="8"/>
      <c r="F74" s="8"/>
      <c r="G74" s="8"/>
      <c r="H74" s="25"/>
      <c r="I74" s="25"/>
      <c r="J74" s="25"/>
      <c r="K74" s="8"/>
      <c r="L74" s="28"/>
      <c r="M74" s="6"/>
      <c r="N74" s="6"/>
      <c r="O74" s="6"/>
      <c r="P74" s="1"/>
      <c r="Q74" s="37"/>
    </row>
    <row r="75" spans="1:17" ht="14.4" x14ac:dyDescent="0.3">
      <c r="A75" s="8"/>
      <c r="B75" s="32"/>
      <c r="C75" s="32"/>
      <c r="D75" s="32"/>
      <c r="E75" s="8"/>
      <c r="F75" s="8"/>
      <c r="G75" s="8"/>
      <c r="H75" s="25"/>
      <c r="I75" s="25"/>
      <c r="J75" s="25"/>
      <c r="K75" s="8"/>
      <c r="L75" s="28"/>
      <c r="M75" s="6"/>
      <c r="N75" s="6"/>
      <c r="O75" s="6"/>
      <c r="P75" s="1"/>
      <c r="Q75" s="37"/>
    </row>
    <row r="76" spans="1:17" ht="14.4" x14ac:dyDescent="0.3">
      <c r="A76" s="8"/>
      <c r="B76" s="32"/>
      <c r="C76" s="32"/>
      <c r="D76" s="32"/>
      <c r="E76" s="8"/>
      <c r="F76" s="8"/>
      <c r="G76" s="8"/>
      <c r="H76" s="25"/>
      <c r="I76" s="25"/>
      <c r="J76" s="25"/>
      <c r="K76" s="8"/>
      <c r="L76" s="28"/>
      <c r="M76" s="6"/>
      <c r="N76" s="6"/>
      <c r="O76" s="6"/>
      <c r="P76" s="1"/>
      <c r="Q76" s="37"/>
    </row>
    <row r="77" spans="1:17" ht="14.4" x14ac:dyDescent="0.3">
      <c r="A77" s="8"/>
      <c r="B77" s="32"/>
      <c r="C77" s="32"/>
      <c r="D77" s="32"/>
      <c r="E77" s="8"/>
      <c r="F77" s="8"/>
      <c r="G77" s="8"/>
      <c r="H77" s="25"/>
      <c r="I77" s="25"/>
      <c r="J77" s="25"/>
      <c r="K77" s="8"/>
      <c r="L77" s="28"/>
      <c r="M77" s="6"/>
      <c r="N77" s="6"/>
      <c r="O77" s="6"/>
      <c r="P77" s="1"/>
      <c r="Q77" s="37"/>
    </row>
    <row r="78" spans="1:17" ht="14.4" x14ac:dyDescent="0.3">
      <c r="A78" s="8"/>
      <c r="B78" s="32"/>
      <c r="C78" s="32"/>
      <c r="D78" s="32"/>
      <c r="E78" s="8"/>
      <c r="F78" s="8"/>
      <c r="G78" s="8"/>
      <c r="H78" s="25"/>
      <c r="I78" s="25"/>
      <c r="J78" s="25"/>
      <c r="K78" s="8"/>
      <c r="L78" s="28"/>
      <c r="M78" s="6"/>
      <c r="N78" s="6"/>
      <c r="O78" s="6"/>
      <c r="P78" s="1"/>
      <c r="Q78" s="37"/>
    </row>
    <row r="79" spans="1:17" ht="14.4" x14ac:dyDescent="0.3">
      <c r="A79" s="8"/>
      <c r="B79" s="32"/>
      <c r="C79" s="32"/>
      <c r="D79" s="32"/>
      <c r="E79" s="8"/>
      <c r="F79" s="8"/>
      <c r="G79" s="8"/>
      <c r="H79" s="29"/>
      <c r="I79" s="30"/>
      <c r="J79" s="9"/>
      <c r="K79" s="8"/>
      <c r="L79" s="28"/>
      <c r="M79" s="6"/>
      <c r="N79" s="6"/>
      <c r="O79" s="6"/>
      <c r="P79" s="1"/>
      <c r="Q79" s="37"/>
    </row>
    <row r="80" spans="1:17" ht="14.4" x14ac:dyDescent="0.3">
      <c r="A80" s="8"/>
      <c r="B80" s="32"/>
      <c r="C80" s="32"/>
      <c r="D80" s="32"/>
      <c r="E80" s="8"/>
      <c r="F80" s="8"/>
      <c r="G80" s="8"/>
      <c r="H80" s="25"/>
      <c r="I80" s="25"/>
      <c r="J80" s="25"/>
      <c r="K80" s="8"/>
      <c r="L80" s="28"/>
      <c r="M80" s="28"/>
      <c r="N80" s="6"/>
      <c r="O80" s="28"/>
      <c r="P80" s="1"/>
      <c r="Q80" s="37"/>
    </row>
    <row r="81" spans="1:17" ht="14.4" x14ac:dyDescent="0.3">
      <c r="A81" s="8"/>
      <c r="B81" s="32"/>
      <c r="C81" s="32"/>
      <c r="D81" s="32"/>
      <c r="E81" s="8"/>
      <c r="F81" s="8"/>
      <c r="G81" s="8"/>
      <c r="H81" s="25"/>
      <c r="I81" s="25"/>
      <c r="J81" s="25"/>
      <c r="K81" s="8"/>
      <c r="L81" s="28"/>
      <c r="M81" s="28"/>
      <c r="N81" s="6"/>
      <c r="O81" s="28"/>
      <c r="P81" s="1"/>
      <c r="Q81" s="37"/>
    </row>
    <row r="82" spans="1:17" ht="14.4" x14ac:dyDescent="0.3">
      <c r="A82" s="8"/>
      <c r="B82" s="32"/>
      <c r="C82" s="32"/>
      <c r="D82" s="32"/>
      <c r="E82" s="8"/>
      <c r="F82" s="8"/>
      <c r="G82" s="8"/>
      <c r="H82" s="25"/>
      <c r="I82" s="25"/>
      <c r="J82" s="25"/>
      <c r="K82" s="8"/>
      <c r="L82" s="28"/>
      <c r="M82" s="28"/>
      <c r="N82" s="6"/>
      <c r="O82" s="28"/>
      <c r="P82" s="1"/>
      <c r="Q82" s="37"/>
    </row>
    <row r="83" spans="1:17" ht="14.4" x14ac:dyDescent="0.3">
      <c r="A83" s="8"/>
      <c r="B83" s="32"/>
      <c r="C83" s="32"/>
      <c r="D83" s="32"/>
      <c r="E83" s="8"/>
      <c r="F83" s="8"/>
      <c r="G83" s="8"/>
      <c r="H83" s="25"/>
      <c r="I83" s="25"/>
      <c r="J83" s="25"/>
      <c r="K83" s="8"/>
      <c r="L83" s="28"/>
      <c r="M83" s="28"/>
      <c r="N83" s="6"/>
      <c r="O83" s="28"/>
      <c r="P83" s="1"/>
      <c r="Q83" s="37"/>
    </row>
    <row r="84" spans="1:17" ht="14.4" x14ac:dyDescent="0.3">
      <c r="A84" s="8"/>
      <c r="B84" s="32"/>
      <c r="C84" s="32"/>
      <c r="D84" s="32"/>
      <c r="E84" s="8"/>
      <c r="F84" s="8"/>
      <c r="G84" s="8"/>
      <c r="H84" s="25"/>
      <c r="I84" s="25"/>
      <c r="J84" s="25"/>
      <c r="K84" s="8"/>
      <c r="L84" s="47"/>
      <c r="M84" s="28"/>
      <c r="N84" s="31"/>
      <c r="O84" s="28"/>
      <c r="P84" s="1"/>
      <c r="Q84" s="37"/>
    </row>
    <row r="85" spans="1:17" ht="14.4" x14ac:dyDescent="0.3">
      <c r="A85" s="8"/>
      <c r="B85" s="32"/>
      <c r="C85" s="32"/>
      <c r="D85" s="32"/>
      <c r="E85" s="8"/>
      <c r="F85" s="8"/>
      <c r="G85" s="8"/>
      <c r="H85" s="25"/>
      <c r="I85" s="25"/>
      <c r="J85" s="25"/>
      <c r="K85" s="8"/>
      <c r="L85" s="47"/>
      <c r="M85" s="28"/>
      <c r="N85" s="31"/>
      <c r="O85" s="28"/>
      <c r="P85" s="1"/>
      <c r="Q85" s="37"/>
    </row>
    <row r="86" spans="1:17" ht="14.4" x14ac:dyDescent="0.3">
      <c r="A86" s="8"/>
      <c r="B86" s="32"/>
      <c r="C86" s="32"/>
      <c r="D86" s="32"/>
      <c r="E86" s="8"/>
      <c r="F86" s="8"/>
      <c r="G86" s="8"/>
      <c r="H86" s="25"/>
      <c r="I86" s="25"/>
      <c r="J86" s="25"/>
      <c r="K86" s="8"/>
      <c r="L86" s="47"/>
      <c r="M86" s="28"/>
      <c r="N86" s="31"/>
      <c r="O86" s="28"/>
      <c r="P86" s="1"/>
      <c r="Q86" s="37"/>
    </row>
    <row r="87" spans="1:17" ht="14.4" x14ac:dyDescent="0.3">
      <c r="A87" s="8"/>
      <c r="B87" s="32"/>
      <c r="C87" s="32"/>
      <c r="D87" s="32"/>
      <c r="E87" s="8"/>
      <c r="F87" s="8"/>
      <c r="G87" s="8"/>
      <c r="H87" s="25"/>
      <c r="I87" s="25"/>
      <c r="J87" s="25"/>
      <c r="K87" s="8"/>
      <c r="L87" s="47"/>
      <c r="M87" s="28"/>
      <c r="N87" s="31"/>
      <c r="O87" s="28"/>
      <c r="P87" s="1"/>
      <c r="Q87" s="37"/>
    </row>
    <row r="88" spans="1:17" ht="14.4" x14ac:dyDescent="0.3">
      <c r="A88" s="8"/>
      <c r="B88" s="32"/>
      <c r="C88" s="32"/>
      <c r="D88" s="32"/>
      <c r="E88" s="8"/>
      <c r="F88" s="8"/>
      <c r="G88" s="8"/>
      <c r="H88" s="25"/>
      <c r="I88" s="25"/>
      <c r="J88" s="25"/>
      <c r="K88" s="8"/>
      <c r="L88" s="47"/>
      <c r="M88" s="28"/>
      <c r="N88" s="31"/>
      <c r="O88" s="28"/>
      <c r="P88" s="1"/>
      <c r="Q88" s="37"/>
    </row>
    <row r="89" spans="1:17" ht="14.4" x14ac:dyDescent="0.3">
      <c r="A89" s="8"/>
      <c r="B89" s="32"/>
      <c r="C89" s="32"/>
      <c r="D89" s="32"/>
      <c r="E89" s="8"/>
      <c r="F89" s="8"/>
      <c r="G89" s="8"/>
      <c r="H89" s="25"/>
      <c r="I89" s="25"/>
      <c r="J89" s="25"/>
      <c r="K89" s="8"/>
      <c r="L89" s="47"/>
      <c r="M89" s="28"/>
      <c r="N89" s="31"/>
      <c r="O89" s="28"/>
      <c r="P89" s="1"/>
      <c r="Q89" s="37"/>
    </row>
    <row r="90" spans="1:17" ht="14.4" x14ac:dyDescent="0.3">
      <c r="A90" s="8"/>
      <c r="B90" s="32"/>
      <c r="C90" s="32"/>
      <c r="D90" s="32"/>
      <c r="E90" s="8"/>
      <c r="F90" s="8"/>
      <c r="G90" s="8"/>
      <c r="H90" s="25"/>
      <c r="I90" s="25"/>
      <c r="J90" s="25"/>
      <c r="K90" s="8"/>
      <c r="L90" s="47"/>
      <c r="M90" s="28"/>
      <c r="N90" s="31"/>
      <c r="O90" s="28"/>
      <c r="P90" s="1"/>
      <c r="Q90" s="37"/>
    </row>
    <row r="91" spans="1:17" ht="14.4" x14ac:dyDescent="0.3">
      <c r="A91" s="8"/>
      <c r="B91" s="32"/>
      <c r="C91" s="32"/>
      <c r="D91" s="32"/>
      <c r="E91" s="8"/>
      <c r="F91" s="8"/>
      <c r="G91" s="8"/>
      <c r="H91" s="25"/>
      <c r="I91" s="25"/>
      <c r="J91" s="25"/>
      <c r="K91" s="8"/>
      <c r="L91" s="47"/>
      <c r="M91" s="28"/>
      <c r="N91" s="31"/>
      <c r="O91" s="28"/>
      <c r="P91" s="1"/>
      <c r="Q91" s="37"/>
    </row>
    <row r="92" spans="1:17" ht="14.4" x14ac:dyDescent="0.3">
      <c r="A92" s="8"/>
      <c r="B92" s="32"/>
      <c r="C92" s="32"/>
      <c r="D92" s="32"/>
      <c r="E92" s="8"/>
      <c r="F92" s="8"/>
      <c r="G92" s="8"/>
      <c r="H92" s="25"/>
      <c r="I92" s="25"/>
      <c r="J92" s="25"/>
      <c r="K92" s="8"/>
      <c r="L92" s="47"/>
      <c r="M92" s="28"/>
      <c r="N92" s="31"/>
      <c r="O92" s="28"/>
      <c r="P92" s="1"/>
      <c r="Q92" s="37"/>
    </row>
    <row r="93" spans="1:17" ht="14.4" x14ac:dyDescent="0.3">
      <c r="A93" s="8"/>
      <c r="B93" s="32"/>
      <c r="C93" s="32"/>
      <c r="D93" s="32"/>
      <c r="E93" s="8"/>
      <c r="F93" s="8"/>
      <c r="G93" s="8"/>
      <c r="H93" s="25"/>
      <c r="I93" s="25"/>
      <c r="J93" s="25"/>
      <c r="K93" s="8"/>
      <c r="L93" s="47"/>
      <c r="M93" s="28"/>
      <c r="N93" s="31"/>
      <c r="O93" s="28"/>
      <c r="P93" s="1"/>
      <c r="Q93" s="37"/>
    </row>
    <row r="94" spans="1:17" ht="14.4" x14ac:dyDescent="0.3">
      <c r="A94" s="8"/>
      <c r="B94" s="32"/>
      <c r="C94" s="32"/>
      <c r="D94" s="32"/>
      <c r="E94" s="8"/>
      <c r="F94" s="8"/>
      <c r="G94" s="8"/>
      <c r="H94" s="25"/>
      <c r="I94" s="25"/>
      <c r="J94" s="25"/>
      <c r="K94" s="8"/>
      <c r="L94" s="47"/>
      <c r="M94" s="28"/>
      <c r="N94" s="31"/>
      <c r="O94" s="28"/>
      <c r="P94" s="1"/>
      <c r="Q94" s="37"/>
    </row>
    <row r="95" spans="1:17" ht="14.4" x14ac:dyDescent="0.3">
      <c r="A95" s="8"/>
      <c r="B95" s="32"/>
      <c r="C95" s="32"/>
      <c r="D95" s="32"/>
      <c r="E95" s="8"/>
      <c r="F95" s="8"/>
      <c r="G95" s="8"/>
      <c r="H95" s="25"/>
      <c r="I95" s="25"/>
      <c r="J95" s="25"/>
      <c r="K95" s="8"/>
      <c r="L95" s="47"/>
      <c r="M95" s="28"/>
      <c r="N95" s="6"/>
      <c r="O95" s="28"/>
      <c r="P95" s="1"/>
      <c r="Q95" s="37"/>
    </row>
    <row r="96" spans="1:17" ht="14.4" x14ac:dyDescent="0.3">
      <c r="A96" s="8"/>
      <c r="B96" s="32"/>
      <c r="C96" s="32"/>
      <c r="D96" s="32"/>
      <c r="E96" s="8"/>
      <c r="F96" s="8"/>
      <c r="G96" s="8"/>
      <c r="H96" s="25"/>
      <c r="I96" s="25"/>
      <c r="J96" s="25"/>
      <c r="K96" s="8"/>
      <c r="L96" s="47"/>
      <c r="M96" s="28"/>
      <c r="N96" s="31"/>
      <c r="O96" s="28"/>
      <c r="P96" s="1"/>
      <c r="Q96" s="37"/>
    </row>
    <row r="97" spans="1:17" ht="14.4" x14ac:dyDescent="0.3">
      <c r="A97" s="8"/>
      <c r="B97" s="32"/>
      <c r="C97" s="32"/>
      <c r="D97" s="32"/>
      <c r="E97" s="8"/>
      <c r="F97" s="8"/>
      <c r="G97" s="8"/>
      <c r="H97" s="25"/>
      <c r="I97" s="25"/>
      <c r="J97" s="25"/>
      <c r="K97" s="8"/>
      <c r="L97" s="47"/>
      <c r="M97" s="28"/>
      <c r="N97" s="31"/>
      <c r="O97" s="28"/>
      <c r="P97" s="1"/>
      <c r="Q97" s="37"/>
    </row>
    <row r="98" spans="1:17" ht="14.4" x14ac:dyDescent="0.3">
      <c r="A98" s="8"/>
      <c r="B98" s="32"/>
      <c r="C98" s="32"/>
      <c r="D98" s="32"/>
      <c r="E98" s="8"/>
      <c r="F98" s="8"/>
      <c r="G98" s="8"/>
      <c r="H98" s="25"/>
      <c r="I98" s="25"/>
      <c r="J98" s="25"/>
      <c r="K98" s="8"/>
      <c r="L98" s="47"/>
      <c r="M98" s="28"/>
      <c r="N98" s="31"/>
      <c r="O98" s="28"/>
      <c r="P98" s="1"/>
      <c r="Q98" s="37"/>
    </row>
    <row r="99" spans="1:17" ht="14.4" x14ac:dyDescent="0.3">
      <c r="A99" s="8"/>
      <c r="B99" s="32"/>
      <c r="C99" s="32"/>
      <c r="D99" s="32"/>
      <c r="E99" s="8"/>
      <c r="F99" s="8"/>
      <c r="G99" s="8"/>
      <c r="H99" s="25"/>
      <c r="I99" s="25"/>
      <c r="J99" s="25"/>
      <c r="K99" s="8"/>
      <c r="L99" s="47"/>
      <c r="M99" s="28"/>
      <c r="N99" s="31"/>
      <c r="O99" s="28"/>
      <c r="P99" s="1"/>
      <c r="Q99" s="37"/>
    </row>
    <row r="100" spans="1:17" ht="14.4" x14ac:dyDescent="0.3">
      <c r="A100" s="8"/>
      <c r="B100" s="32"/>
      <c r="C100" s="32"/>
      <c r="D100" s="32"/>
      <c r="E100" s="8"/>
      <c r="F100" s="8"/>
      <c r="G100" s="8"/>
      <c r="H100" s="25"/>
      <c r="I100" s="25"/>
      <c r="J100" s="25"/>
      <c r="K100" s="8"/>
      <c r="L100" s="47"/>
      <c r="M100" s="28"/>
      <c r="N100" s="31"/>
      <c r="O100" s="28"/>
      <c r="P100" s="1"/>
      <c r="Q100" s="37"/>
    </row>
    <row r="101" spans="1:17" ht="14.4" x14ac:dyDescent="0.3">
      <c r="A101" s="8"/>
      <c r="B101" s="32"/>
      <c r="C101" s="32"/>
      <c r="D101" s="32"/>
      <c r="E101" s="8"/>
      <c r="F101" s="8"/>
      <c r="G101" s="8"/>
      <c r="H101" s="25"/>
      <c r="I101" s="25"/>
      <c r="J101" s="25"/>
      <c r="K101" s="8"/>
      <c r="L101" s="47"/>
      <c r="M101" s="28"/>
      <c r="N101" s="31"/>
      <c r="O101" s="28"/>
      <c r="P101" s="1"/>
      <c r="Q101" s="37"/>
    </row>
    <row r="102" spans="1:17" ht="14.4" x14ac:dyDescent="0.3">
      <c r="A102" s="8"/>
      <c r="B102" s="32"/>
      <c r="C102" s="32"/>
      <c r="D102" s="32"/>
      <c r="E102" s="8"/>
      <c r="F102" s="8"/>
      <c r="G102" s="8"/>
      <c r="H102" s="25"/>
      <c r="I102" s="25"/>
      <c r="J102" s="25"/>
      <c r="K102" s="8"/>
      <c r="L102" s="47"/>
      <c r="M102" s="28"/>
      <c r="N102" s="31"/>
      <c r="O102" s="28"/>
      <c r="P102" s="1"/>
      <c r="Q102" s="37"/>
    </row>
    <row r="103" spans="1:17" ht="14.4" x14ac:dyDescent="0.3">
      <c r="A103" s="8"/>
      <c r="B103" s="32"/>
      <c r="C103" s="32"/>
      <c r="D103" s="32"/>
      <c r="E103" s="8"/>
      <c r="F103" s="8"/>
      <c r="G103" s="8"/>
      <c r="H103" s="25"/>
      <c r="I103" s="25"/>
      <c r="J103" s="25"/>
      <c r="K103" s="8"/>
      <c r="L103" s="47"/>
      <c r="M103" s="28"/>
      <c r="N103" s="31"/>
      <c r="O103" s="28"/>
      <c r="P103" s="1"/>
      <c r="Q103" s="37"/>
    </row>
    <row r="104" spans="1:17" ht="14.4" x14ac:dyDescent="0.3">
      <c r="A104" s="8"/>
      <c r="B104" s="32"/>
      <c r="C104" s="32"/>
      <c r="D104" s="32"/>
      <c r="E104" s="8"/>
      <c r="F104" s="8"/>
      <c r="G104" s="8"/>
      <c r="H104" s="25"/>
      <c r="I104" s="25"/>
      <c r="J104" s="25"/>
      <c r="K104" s="8"/>
      <c r="L104" s="47"/>
      <c r="M104" s="28"/>
      <c r="N104" s="31"/>
      <c r="O104" s="28"/>
      <c r="P104" s="1"/>
      <c r="Q104" s="37"/>
    </row>
    <row r="105" spans="1:17" ht="14.4" x14ac:dyDescent="0.3">
      <c r="A105" s="8"/>
      <c r="B105" s="32"/>
      <c r="C105" s="32"/>
      <c r="D105" s="32"/>
      <c r="E105" s="8"/>
      <c r="F105" s="8"/>
      <c r="G105" s="8"/>
      <c r="H105" s="25"/>
      <c r="I105" s="25"/>
      <c r="J105" s="25"/>
      <c r="K105" s="8"/>
      <c r="L105" s="47"/>
      <c r="M105" s="28"/>
      <c r="N105" s="31"/>
      <c r="O105" s="28"/>
      <c r="P105" s="1"/>
      <c r="Q105" s="37"/>
    </row>
    <row r="106" spans="1:17" ht="14.4" x14ac:dyDescent="0.3">
      <c r="A106" s="8"/>
      <c r="B106" s="32"/>
      <c r="C106" s="32"/>
      <c r="D106" s="32"/>
      <c r="E106" s="8"/>
      <c r="F106" s="8"/>
      <c r="G106" s="8"/>
      <c r="H106" s="25"/>
      <c r="I106" s="25"/>
      <c r="J106" s="25"/>
      <c r="K106" s="8"/>
      <c r="L106" s="47"/>
      <c r="M106" s="28"/>
      <c r="N106" s="31"/>
      <c r="O106" s="28"/>
      <c r="P106" s="1"/>
      <c r="Q106" s="37"/>
    </row>
    <row r="107" spans="1:17" ht="14.4" x14ac:dyDescent="0.3">
      <c r="A107" s="8"/>
      <c r="B107" s="32"/>
      <c r="C107" s="32"/>
      <c r="D107" s="32"/>
      <c r="E107" s="8"/>
      <c r="F107" s="8"/>
      <c r="G107" s="8"/>
      <c r="H107" s="25"/>
      <c r="I107" s="25"/>
      <c r="J107" s="25"/>
      <c r="K107" s="8"/>
      <c r="L107" s="47"/>
      <c r="M107" s="28"/>
      <c r="N107" s="31"/>
      <c r="O107" s="28"/>
      <c r="P107" s="1"/>
      <c r="Q107" s="37"/>
    </row>
    <row r="108" spans="1:17" ht="14.4" x14ac:dyDescent="0.3">
      <c r="A108" s="8"/>
      <c r="B108" s="32"/>
      <c r="C108" s="32"/>
      <c r="D108" s="32"/>
      <c r="E108" s="8"/>
      <c r="F108" s="8"/>
      <c r="G108" s="8"/>
      <c r="H108" s="25"/>
      <c r="I108" s="25"/>
      <c r="J108" s="25"/>
      <c r="K108" s="8"/>
      <c r="L108" s="47"/>
      <c r="M108" s="28"/>
      <c r="N108" s="31"/>
      <c r="O108" s="28"/>
      <c r="P108" s="1"/>
      <c r="Q108" s="37"/>
    </row>
    <row r="109" spans="1:17" ht="14.4" x14ac:dyDescent="0.3">
      <c r="A109" s="8"/>
      <c r="B109" s="32"/>
      <c r="C109" s="32"/>
      <c r="D109" s="32"/>
      <c r="E109" s="8"/>
      <c r="F109" s="8"/>
      <c r="G109" s="8"/>
      <c r="H109" s="25"/>
      <c r="I109" s="25"/>
      <c r="J109" s="25"/>
      <c r="K109" s="8"/>
      <c r="L109" s="47"/>
      <c r="M109" s="28"/>
      <c r="N109" s="31"/>
      <c r="O109" s="28"/>
      <c r="P109" s="1"/>
      <c r="Q109" s="37"/>
    </row>
    <row r="110" spans="1:17" ht="14.4" x14ac:dyDescent="0.3">
      <c r="A110" s="8"/>
      <c r="B110" s="32"/>
      <c r="C110" s="32"/>
      <c r="D110" s="32"/>
      <c r="E110" s="8"/>
      <c r="F110" s="8"/>
      <c r="G110" s="8"/>
      <c r="H110" s="25"/>
      <c r="I110" s="25"/>
      <c r="J110" s="25"/>
      <c r="K110" s="8"/>
      <c r="L110" s="47"/>
      <c r="M110" s="28"/>
      <c r="N110" s="31"/>
      <c r="O110" s="28"/>
      <c r="P110" s="1"/>
      <c r="Q110" s="37"/>
    </row>
    <row r="111" spans="1:17" ht="14.4" x14ac:dyDescent="0.3">
      <c r="A111" s="8"/>
      <c r="B111" s="32"/>
      <c r="C111" s="32"/>
      <c r="D111" s="32"/>
      <c r="E111" s="8"/>
      <c r="F111" s="8"/>
      <c r="G111" s="8"/>
      <c r="H111" s="25"/>
      <c r="I111" s="25"/>
      <c r="J111" s="25"/>
      <c r="K111" s="8"/>
      <c r="L111" s="47"/>
      <c r="M111" s="28"/>
      <c r="N111" s="31"/>
      <c r="O111" s="28"/>
      <c r="P111" s="1"/>
      <c r="Q111" s="37"/>
    </row>
    <row r="112" spans="1:17" ht="14.4" x14ac:dyDescent="0.3">
      <c r="A112" s="8"/>
      <c r="B112" s="32"/>
      <c r="C112" s="32"/>
      <c r="D112" s="32"/>
      <c r="E112" s="8"/>
      <c r="F112" s="8"/>
      <c r="G112" s="8"/>
      <c r="H112" s="25"/>
      <c r="I112" s="25"/>
      <c r="J112" s="25"/>
      <c r="K112" s="8"/>
      <c r="L112" s="47"/>
      <c r="M112" s="28"/>
      <c r="N112" s="31"/>
      <c r="O112" s="28"/>
      <c r="P112" s="1"/>
      <c r="Q112" s="37"/>
    </row>
    <row r="113" spans="1:17" ht="14.4" x14ac:dyDescent="0.3">
      <c r="A113" s="8"/>
      <c r="B113" s="32"/>
      <c r="C113" s="32"/>
      <c r="D113" s="32"/>
      <c r="E113" s="8"/>
      <c r="F113" s="8"/>
      <c r="G113" s="8"/>
      <c r="H113" s="25"/>
      <c r="I113" s="25"/>
      <c r="J113" s="25"/>
      <c r="K113" s="8"/>
      <c r="L113" s="47"/>
      <c r="M113" s="28"/>
      <c r="N113" s="31"/>
      <c r="O113" s="28"/>
      <c r="P113" s="1"/>
      <c r="Q113" s="37"/>
    </row>
    <row r="114" spans="1:17" ht="14.4" x14ac:dyDescent="0.3">
      <c r="A114" s="8"/>
      <c r="B114" s="32"/>
      <c r="C114" s="32"/>
      <c r="D114" s="32"/>
      <c r="E114" s="8"/>
      <c r="F114" s="8"/>
      <c r="G114" s="8"/>
      <c r="H114" s="25"/>
      <c r="I114" s="25"/>
      <c r="J114" s="25"/>
      <c r="K114" s="8"/>
      <c r="L114" s="47"/>
      <c r="M114" s="28"/>
      <c r="N114" s="31"/>
      <c r="O114" s="28"/>
      <c r="P114" s="1"/>
      <c r="Q114" s="37"/>
    </row>
    <row r="115" spans="1:17" ht="14.4" x14ac:dyDescent="0.3">
      <c r="A115" s="8"/>
      <c r="B115" s="32"/>
      <c r="C115" s="32"/>
      <c r="D115" s="32"/>
      <c r="E115" s="8"/>
      <c r="F115" s="8"/>
      <c r="G115" s="8"/>
      <c r="H115" s="25"/>
      <c r="I115" s="25"/>
      <c r="J115" s="25"/>
      <c r="K115" s="8"/>
      <c r="L115" s="47"/>
      <c r="M115" s="28"/>
      <c r="N115" s="31"/>
      <c r="O115" s="28"/>
      <c r="P115" s="1"/>
      <c r="Q115" s="37"/>
    </row>
    <row r="116" spans="1:17" ht="14.4" x14ac:dyDescent="0.3">
      <c r="A116" s="8"/>
      <c r="B116" s="32"/>
      <c r="C116" s="32"/>
      <c r="D116" s="32"/>
      <c r="E116" s="8"/>
      <c r="F116" s="8"/>
      <c r="G116" s="8"/>
      <c r="H116" s="25"/>
      <c r="I116" s="25"/>
      <c r="J116" s="25"/>
      <c r="K116" s="8"/>
      <c r="L116" s="47"/>
      <c r="M116" s="28"/>
      <c r="N116" s="31"/>
      <c r="O116" s="28"/>
      <c r="P116" s="1"/>
      <c r="Q116" s="37"/>
    </row>
    <row r="117" spans="1:17" ht="14.4" x14ac:dyDescent="0.3">
      <c r="A117" s="8"/>
      <c r="B117" s="32"/>
      <c r="C117" s="32"/>
      <c r="D117" s="32"/>
      <c r="E117" s="8"/>
      <c r="F117" s="8"/>
      <c r="G117" s="8"/>
      <c r="H117" s="25"/>
      <c r="I117" s="25"/>
      <c r="J117" s="25"/>
      <c r="K117" s="8"/>
      <c r="L117" s="47"/>
      <c r="M117" s="28"/>
      <c r="N117" s="31"/>
      <c r="O117" s="28"/>
      <c r="P117" s="1"/>
      <c r="Q117" s="37"/>
    </row>
    <row r="118" spans="1:17" ht="14.4" x14ac:dyDescent="0.3">
      <c r="A118" s="8"/>
      <c r="B118" s="32"/>
      <c r="C118" s="32"/>
      <c r="D118" s="32"/>
      <c r="E118" s="8"/>
      <c r="F118" s="8"/>
      <c r="G118" s="8"/>
      <c r="H118" s="25"/>
      <c r="I118" s="25"/>
      <c r="J118" s="25"/>
      <c r="K118" s="8"/>
      <c r="L118" s="47"/>
      <c r="M118" s="28"/>
      <c r="N118" s="31"/>
      <c r="O118" s="28"/>
      <c r="P118" s="1"/>
      <c r="Q118" s="37"/>
    </row>
    <row r="119" spans="1:17" ht="14.4" x14ac:dyDescent="0.3">
      <c r="A119" s="8"/>
      <c r="B119" s="32"/>
      <c r="C119" s="32"/>
      <c r="D119" s="32"/>
      <c r="E119" s="8"/>
      <c r="F119" s="8"/>
      <c r="G119" s="8"/>
      <c r="H119" s="25"/>
      <c r="I119" s="25"/>
      <c r="J119" s="25"/>
      <c r="K119" s="8"/>
      <c r="L119" s="47"/>
      <c r="M119" s="28"/>
      <c r="N119" s="31"/>
      <c r="O119" s="28"/>
      <c r="P119" s="1"/>
      <c r="Q119" s="37"/>
    </row>
    <row r="120" spans="1:17" ht="14.4" x14ac:dyDescent="0.3">
      <c r="A120" s="8"/>
      <c r="B120" s="32"/>
      <c r="C120" s="32"/>
      <c r="D120" s="32"/>
      <c r="E120" s="8"/>
      <c r="F120" s="8"/>
      <c r="G120" s="8"/>
      <c r="H120" s="25"/>
      <c r="I120" s="25"/>
      <c r="J120" s="9"/>
      <c r="K120" s="8"/>
      <c r="L120" s="47"/>
      <c r="M120" s="28"/>
      <c r="N120" s="31"/>
      <c r="O120" s="28"/>
      <c r="P120" s="1"/>
      <c r="Q120" s="37"/>
    </row>
    <row r="121" spans="1:17" ht="14.4" x14ac:dyDescent="0.3">
      <c r="A121" s="8"/>
      <c r="B121" s="32"/>
      <c r="C121" s="32"/>
      <c r="D121" s="32"/>
      <c r="E121" s="8"/>
      <c r="F121" s="8"/>
      <c r="G121" s="8"/>
      <c r="H121" s="25"/>
      <c r="I121" s="25"/>
      <c r="J121" s="9"/>
      <c r="K121" s="8"/>
      <c r="L121" s="47"/>
      <c r="M121" s="28"/>
      <c r="N121" s="31"/>
      <c r="O121" s="28"/>
      <c r="P121" s="1"/>
      <c r="Q121" s="37"/>
    </row>
    <row r="122" spans="1:17" ht="14.4" x14ac:dyDescent="0.3">
      <c r="A122" s="25"/>
      <c r="B122" s="32"/>
      <c r="C122" s="32"/>
      <c r="D122" s="32"/>
      <c r="E122" s="25"/>
      <c r="F122" s="25"/>
      <c r="G122" s="25"/>
      <c r="H122" s="8"/>
      <c r="I122" s="25"/>
      <c r="J122" s="27"/>
      <c r="K122" s="8"/>
      <c r="L122" s="26"/>
      <c r="M122" s="2"/>
      <c r="N122" s="2"/>
      <c r="O122" s="2"/>
      <c r="P122" s="1"/>
      <c r="Q122" s="46"/>
    </row>
    <row r="123" spans="1:17" ht="14.4" x14ac:dyDescent="0.3">
      <c r="A123" s="25"/>
      <c r="B123" s="32"/>
      <c r="C123" s="32"/>
      <c r="D123" s="32"/>
      <c r="E123" s="25"/>
      <c r="F123" s="25"/>
      <c r="G123" s="25"/>
      <c r="H123" s="8"/>
      <c r="I123" s="25"/>
      <c r="J123" s="27"/>
      <c r="K123" s="8"/>
      <c r="L123" s="26"/>
      <c r="M123" s="2"/>
      <c r="N123" s="2"/>
      <c r="O123" s="2"/>
      <c r="P123" s="1"/>
      <c r="Q123" s="46"/>
    </row>
    <row r="124" spans="1:17" ht="14.4" x14ac:dyDescent="0.3">
      <c r="A124" s="25"/>
      <c r="B124" s="32"/>
      <c r="C124" s="32"/>
      <c r="D124" s="32"/>
      <c r="E124" s="25"/>
      <c r="F124" s="25"/>
      <c r="G124" s="25"/>
      <c r="H124" s="8"/>
      <c r="I124" s="25"/>
      <c r="J124" s="27"/>
      <c r="K124" s="8"/>
      <c r="L124" s="26"/>
      <c r="M124" s="2"/>
      <c r="N124" s="2"/>
      <c r="O124" s="2"/>
      <c r="P124" s="1"/>
      <c r="Q124" s="46"/>
    </row>
    <row r="125" spans="1:17" ht="14.4" x14ac:dyDescent="0.3">
      <c r="A125" s="25"/>
      <c r="B125" s="32"/>
      <c r="C125" s="32"/>
      <c r="D125" s="32"/>
      <c r="E125" s="25"/>
      <c r="F125" s="25"/>
      <c r="G125" s="25"/>
      <c r="H125" s="8"/>
      <c r="I125" s="25"/>
      <c r="J125" s="27"/>
      <c r="K125" s="8"/>
      <c r="L125" s="26"/>
      <c r="M125" s="2"/>
      <c r="N125" s="2"/>
      <c r="O125" s="2"/>
      <c r="P125" s="1"/>
      <c r="Q125" s="46"/>
    </row>
    <row r="126" spans="1:17" ht="14.4" x14ac:dyDescent="0.3">
      <c r="A126" s="25"/>
      <c r="B126" s="32"/>
      <c r="C126" s="32"/>
      <c r="D126" s="32"/>
      <c r="E126" s="25"/>
      <c r="F126" s="25"/>
      <c r="G126" s="25"/>
      <c r="H126" s="8"/>
      <c r="I126" s="25"/>
      <c r="J126" s="27"/>
      <c r="K126" s="8"/>
      <c r="L126" s="26"/>
      <c r="M126" s="2"/>
      <c r="N126" s="2"/>
      <c r="O126" s="2"/>
      <c r="P126" s="1"/>
      <c r="Q126" s="46"/>
    </row>
    <row r="127" spans="1:17" ht="14.4" x14ac:dyDescent="0.3">
      <c r="A127" s="25"/>
      <c r="B127" s="32"/>
      <c r="C127" s="32"/>
      <c r="D127" s="32"/>
      <c r="E127" s="25"/>
      <c r="F127" s="25"/>
      <c r="G127" s="25"/>
      <c r="H127" s="25"/>
      <c r="I127" s="27"/>
      <c r="J127" s="25"/>
      <c r="K127" s="8"/>
      <c r="L127" s="48"/>
      <c r="M127" s="5"/>
      <c r="N127" s="1"/>
      <c r="O127" s="1"/>
      <c r="P127" s="1"/>
      <c r="Q127" s="46"/>
    </row>
    <row r="128" spans="1:17" ht="14.4" x14ac:dyDescent="0.3">
      <c r="A128" s="25"/>
      <c r="B128" s="32"/>
      <c r="C128" s="32"/>
      <c r="D128" s="32"/>
      <c r="E128" s="25"/>
      <c r="F128" s="25"/>
      <c r="G128" s="25"/>
      <c r="H128" s="25"/>
      <c r="I128" s="27"/>
      <c r="J128" s="25"/>
      <c r="K128" s="8"/>
      <c r="L128" s="48"/>
      <c r="M128" s="5"/>
      <c r="N128" s="1"/>
      <c r="O128" s="1"/>
      <c r="P128" s="1"/>
      <c r="Q128" s="46"/>
    </row>
    <row r="129" spans="1:17" ht="14.4" x14ac:dyDescent="0.3">
      <c r="A129" s="25"/>
      <c r="B129" s="32"/>
      <c r="C129" s="32"/>
      <c r="D129" s="32"/>
      <c r="E129" s="25"/>
      <c r="F129" s="25"/>
      <c r="G129" s="25"/>
      <c r="H129" s="25"/>
      <c r="I129" s="27"/>
      <c r="J129" s="25"/>
      <c r="K129" s="8"/>
      <c r="L129" s="48"/>
      <c r="M129" s="5"/>
      <c r="N129" s="1"/>
      <c r="O129" s="1"/>
      <c r="P129" s="1"/>
      <c r="Q129" s="46"/>
    </row>
    <row r="130" spans="1:17" ht="14.4" x14ac:dyDescent="0.3">
      <c r="A130" s="25"/>
      <c r="B130" s="32"/>
      <c r="C130" s="32"/>
      <c r="D130" s="32"/>
      <c r="E130" s="25"/>
      <c r="F130" s="25"/>
      <c r="G130" s="25"/>
      <c r="H130" s="25"/>
      <c r="I130" s="27"/>
      <c r="J130" s="25"/>
      <c r="K130" s="8"/>
      <c r="L130" s="48"/>
      <c r="M130" s="5"/>
      <c r="N130" s="1"/>
      <c r="O130" s="1"/>
      <c r="P130" s="1"/>
      <c r="Q130" s="46"/>
    </row>
    <row r="131" spans="1:17" ht="14.4" x14ac:dyDescent="0.3">
      <c r="A131" s="25"/>
      <c r="B131" s="32"/>
      <c r="C131" s="32"/>
      <c r="D131" s="32"/>
      <c r="E131" s="25"/>
      <c r="F131" s="25"/>
      <c r="G131" s="25"/>
      <c r="H131" s="25"/>
      <c r="I131" s="27"/>
      <c r="J131" s="25"/>
      <c r="K131" s="8"/>
      <c r="L131" s="48"/>
      <c r="M131" s="5"/>
      <c r="N131" s="1"/>
      <c r="O131" s="1"/>
      <c r="P131" s="1"/>
      <c r="Q131" s="46"/>
    </row>
    <row r="132" spans="1:17" ht="14.4" x14ac:dyDescent="0.3">
      <c r="A132" s="25"/>
      <c r="B132" s="32"/>
      <c r="C132" s="32"/>
      <c r="D132" s="32"/>
      <c r="E132" s="25"/>
      <c r="F132" s="25"/>
      <c r="G132" s="25"/>
      <c r="H132" s="25"/>
      <c r="I132" s="27"/>
      <c r="J132" s="25"/>
      <c r="K132" s="8"/>
      <c r="L132" s="48"/>
      <c r="M132" s="5"/>
      <c r="N132" s="1"/>
      <c r="O132" s="1"/>
      <c r="P132" s="1"/>
      <c r="Q132" s="46"/>
    </row>
    <row r="133" spans="1:17" ht="14.4" x14ac:dyDescent="0.3">
      <c r="A133" s="8"/>
      <c r="B133" s="32"/>
      <c r="C133" s="32"/>
      <c r="D133" s="32"/>
      <c r="E133" s="8"/>
      <c r="F133" s="25"/>
      <c r="G133" s="8"/>
      <c r="H133" s="25"/>
      <c r="I133" s="27"/>
      <c r="J133" s="25"/>
      <c r="K133" s="49"/>
      <c r="L133" s="48"/>
      <c r="M133" s="5"/>
      <c r="N133" s="1"/>
      <c r="O133" s="1"/>
      <c r="P133" s="1"/>
      <c r="Q133" s="46"/>
    </row>
    <row r="134" spans="1:17" ht="14.4" x14ac:dyDescent="0.3">
      <c r="A134" s="25"/>
      <c r="B134" s="32"/>
      <c r="C134" s="32"/>
      <c r="D134" s="32"/>
      <c r="E134" s="25"/>
      <c r="F134" s="25"/>
      <c r="G134" s="25"/>
      <c r="H134" s="25"/>
      <c r="I134" s="27"/>
      <c r="J134" s="25"/>
      <c r="K134" s="8"/>
      <c r="L134" s="50"/>
      <c r="M134" s="12"/>
      <c r="N134" s="7"/>
      <c r="O134" s="7"/>
      <c r="P134" s="1"/>
      <c r="Q134" s="51"/>
    </row>
    <row r="135" spans="1:17" ht="14.4" x14ac:dyDescent="0.3">
      <c r="A135" s="25"/>
      <c r="B135" s="32"/>
      <c r="C135" s="32"/>
      <c r="D135" s="32"/>
      <c r="E135" s="25"/>
      <c r="F135" s="25"/>
      <c r="G135" s="25"/>
      <c r="H135" s="8"/>
      <c r="I135" s="9"/>
      <c r="J135" s="25"/>
      <c r="K135" s="8"/>
      <c r="L135" s="50"/>
      <c r="M135" s="12"/>
      <c r="N135" s="7"/>
      <c r="O135" s="7"/>
      <c r="P135" s="1"/>
      <c r="Q135" s="51"/>
    </row>
    <row r="136" spans="1:17" ht="14.4" x14ac:dyDescent="0.3">
      <c r="A136" s="25"/>
      <c r="B136" s="32"/>
      <c r="C136" s="32"/>
      <c r="D136" s="32"/>
      <c r="E136" s="25"/>
      <c r="F136" s="25"/>
      <c r="G136" s="25"/>
      <c r="H136" s="25"/>
      <c r="I136" s="27"/>
      <c r="J136" s="25"/>
      <c r="K136" s="8"/>
      <c r="L136" s="50"/>
      <c r="M136" s="12"/>
      <c r="N136" s="7"/>
      <c r="O136" s="7"/>
      <c r="P136" s="1"/>
      <c r="Q136" s="51"/>
    </row>
    <row r="137" spans="1:17" ht="14.4" x14ac:dyDescent="0.3">
      <c r="A137" s="25"/>
      <c r="B137" s="32"/>
      <c r="C137" s="32"/>
      <c r="D137" s="32"/>
      <c r="E137" s="25"/>
      <c r="F137" s="25"/>
      <c r="G137" s="25"/>
      <c r="H137" s="25"/>
      <c r="I137" s="27"/>
      <c r="J137" s="25"/>
      <c r="K137" s="8"/>
      <c r="L137" s="50"/>
      <c r="M137" s="12"/>
      <c r="N137" s="7"/>
      <c r="O137" s="7"/>
      <c r="P137" s="1"/>
      <c r="Q137" s="51"/>
    </row>
    <row r="138" spans="1:17" ht="14.4" x14ac:dyDescent="0.3">
      <c r="A138" s="25"/>
      <c r="B138" s="32"/>
      <c r="C138" s="32"/>
      <c r="D138" s="32"/>
      <c r="E138" s="25"/>
      <c r="F138" s="25"/>
      <c r="G138" s="25"/>
      <c r="H138" s="25"/>
      <c r="I138" s="27"/>
      <c r="J138" s="25"/>
      <c r="K138" s="8"/>
      <c r="L138" s="50"/>
      <c r="M138" s="12"/>
      <c r="N138" s="7"/>
      <c r="O138" s="7"/>
      <c r="P138" s="1"/>
      <c r="Q138" s="51"/>
    </row>
    <row r="139" spans="1:17" ht="14.4" x14ac:dyDescent="0.3">
      <c r="A139" s="25"/>
      <c r="B139" s="32"/>
      <c r="C139" s="32"/>
      <c r="D139" s="32"/>
      <c r="E139" s="25"/>
      <c r="F139" s="25"/>
      <c r="G139" s="25"/>
      <c r="H139" s="25"/>
      <c r="I139" s="27"/>
      <c r="J139" s="25"/>
      <c r="K139" s="8"/>
      <c r="L139" s="50"/>
      <c r="M139" s="12"/>
      <c r="N139" s="7"/>
      <c r="O139" s="7"/>
      <c r="P139" s="1"/>
      <c r="Q139" s="51"/>
    </row>
    <row r="140" spans="1:17" ht="14.4" x14ac:dyDescent="0.3">
      <c r="A140" s="25"/>
      <c r="B140" s="32"/>
      <c r="C140" s="32"/>
      <c r="D140" s="32"/>
      <c r="E140" s="25"/>
      <c r="F140" s="25"/>
      <c r="G140" s="25"/>
      <c r="H140" s="25"/>
      <c r="I140" s="27"/>
      <c r="J140" s="25"/>
      <c r="K140" s="8"/>
      <c r="L140" s="50"/>
      <c r="M140" s="12"/>
      <c r="N140" s="7"/>
      <c r="O140" s="7"/>
      <c r="P140" s="1"/>
      <c r="Q140" s="51"/>
    </row>
    <row r="141" spans="1:17" ht="14.4" x14ac:dyDescent="0.3">
      <c r="A141" s="25"/>
      <c r="B141" s="32"/>
      <c r="C141" s="32"/>
      <c r="D141" s="32"/>
      <c r="E141" s="25"/>
      <c r="F141" s="25"/>
      <c r="G141" s="25"/>
      <c r="H141" s="25"/>
      <c r="I141" s="27"/>
      <c r="J141" s="25"/>
      <c r="K141" s="8"/>
      <c r="L141" s="50"/>
      <c r="M141" s="12"/>
      <c r="N141" s="7"/>
      <c r="O141" s="7"/>
      <c r="P141" s="1"/>
      <c r="Q141" s="51"/>
    </row>
    <row r="142" spans="1:17" ht="14.4" x14ac:dyDescent="0.3">
      <c r="A142" s="25"/>
      <c r="B142" s="32"/>
      <c r="C142" s="32"/>
      <c r="D142" s="32"/>
      <c r="E142" s="25"/>
      <c r="F142" s="25"/>
      <c r="G142" s="25"/>
      <c r="H142" s="25"/>
      <c r="I142" s="27"/>
      <c r="J142" s="25"/>
      <c r="K142" s="8"/>
      <c r="L142" s="50"/>
      <c r="M142" s="12"/>
      <c r="N142" s="7"/>
      <c r="O142" s="7"/>
      <c r="P142" s="1"/>
      <c r="Q142" s="51"/>
    </row>
    <row r="143" spans="1:17" ht="14.4" x14ac:dyDescent="0.3">
      <c r="A143" s="25"/>
      <c r="B143" s="32"/>
      <c r="C143" s="32"/>
      <c r="D143" s="32"/>
      <c r="E143" s="25"/>
      <c r="F143" s="25"/>
      <c r="G143" s="25"/>
      <c r="H143" s="25"/>
      <c r="I143" s="27"/>
      <c r="J143" s="25"/>
      <c r="K143" s="8"/>
      <c r="L143" s="50"/>
      <c r="M143" s="12"/>
      <c r="N143" s="7"/>
      <c r="O143" s="7"/>
      <c r="P143" s="1"/>
      <c r="Q143" s="51"/>
    </row>
    <row r="144" spans="1:17" ht="14.4" x14ac:dyDescent="0.3">
      <c r="A144" s="25"/>
      <c r="B144" s="32"/>
      <c r="C144" s="32"/>
      <c r="D144" s="32"/>
      <c r="E144" s="25"/>
      <c r="F144" s="25"/>
      <c r="G144" s="25"/>
      <c r="H144" s="25"/>
      <c r="I144" s="27"/>
      <c r="J144" s="25"/>
      <c r="K144" s="8"/>
      <c r="L144" s="52"/>
      <c r="M144" s="2"/>
      <c r="N144" s="2"/>
      <c r="O144" s="2"/>
      <c r="P144" s="1"/>
      <c r="Q144" s="51"/>
    </row>
    <row r="145" spans="1:17" ht="14.4" x14ac:dyDescent="0.3">
      <c r="A145" s="25"/>
      <c r="B145" s="32"/>
      <c r="C145" s="32"/>
      <c r="D145" s="32"/>
      <c r="E145" s="25"/>
      <c r="F145" s="25"/>
      <c r="G145" s="25"/>
      <c r="H145" s="25"/>
      <c r="I145" s="27"/>
      <c r="J145" s="25"/>
      <c r="K145" s="8"/>
      <c r="L145" s="52"/>
      <c r="M145" s="2"/>
      <c r="N145" s="2"/>
      <c r="O145" s="2"/>
      <c r="P145" s="1"/>
      <c r="Q145" s="51"/>
    </row>
    <row r="146" spans="1:17" ht="14.4" x14ac:dyDescent="0.3">
      <c r="A146" s="25"/>
      <c r="B146" s="32"/>
      <c r="C146" s="32"/>
      <c r="D146" s="32"/>
      <c r="E146" s="25"/>
      <c r="F146" s="25"/>
      <c r="G146" s="25"/>
      <c r="H146" s="25"/>
      <c r="I146" s="27"/>
      <c r="J146" s="25"/>
      <c r="K146" s="8"/>
      <c r="L146" s="52"/>
      <c r="M146" s="2"/>
      <c r="N146" s="2"/>
      <c r="O146" s="2"/>
      <c r="P146" s="1"/>
      <c r="Q146" s="51"/>
    </row>
    <row r="147" spans="1:17" ht="14.4" x14ac:dyDescent="0.3">
      <c r="A147" s="25"/>
      <c r="B147" s="32"/>
      <c r="C147" s="32"/>
      <c r="D147" s="32"/>
      <c r="E147" s="25"/>
      <c r="F147" s="25"/>
      <c r="G147" s="25"/>
      <c r="H147" s="25"/>
      <c r="I147" s="27"/>
      <c r="J147" s="25"/>
      <c r="K147" s="8"/>
      <c r="L147" s="52"/>
      <c r="M147" s="2"/>
      <c r="N147" s="2"/>
      <c r="O147" s="2"/>
      <c r="P147" s="1"/>
      <c r="Q147" s="51"/>
    </row>
    <row r="148" spans="1:17" ht="14.4" x14ac:dyDescent="0.3">
      <c r="A148" s="25"/>
      <c r="B148" s="32"/>
      <c r="C148" s="32"/>
      <c r="D148" s="32"/>
      <c r="E148" s="25"/>
      <c r="F148" s="25"/>
      <c r="G148" s="25"/>
      <c r="H148" s="25"/>
      <c r="I148" s="27"/>
      <c r="J148" s="25"/>
      <c r="K148" s="8"/>
      <c r="L148" s="52"/>
      <c r="M148" s="2"/>
      <c r="N148" s="2"/>
      <c r="O148" s="2"/>
      <c r="P148" s="1"/>
      <c r="Q148" s="51"/>
    </row>
    <row r="149" spans="1:17" ht="14.4" x14ac:dyDescent="0.3">
      <c r="A149" s="25"/>
      <c r="B149" s="32"/>
      <c r="C149" s="32"/>
      <c r="D149" s="32"/>
      <c r="E149" s="25"/>
      <c r="F149" s="25"/>
      <c r="G149" s="25"/>
      <c r="H149" s="25"/>
      <c r="I149" s="27"/>
      <c r="J149" s="25"/>
      <c r="K149" s="8"/>
      <c r="L149" s="50"/>
      <c r="M149" s="12"/>
      <c r="N149" s="7"/>
      <c r="O149" s="7"/>
      <c r="P149" s="1"/>
      <c r="Q149" s="51"/>
    </row>
    <row r="150" spans="1:17" ht="14.4" x14ac:dyDescent="0.3">
      <c r="A150" s="25"/>
      <c r="B150" s="32"/>
      <c r="C150" s="32"/>
      <c r="D150" s="32"/>
      <c r="E150" s="25"/>
      <c r="F150" s="25"/>
      <c r="G150" s="25"/>
      <c r="H150" s="25"/>
      <c r="I150" s="27"/>
      <c r="J150" s="25"/>
      <c r="K150" s="8"/>
      <c r="L150" s="50"/>
      <c r="M150" s="12"/>
      <c r="N150" s="7"/>
      <c r="O150" s="7"/>
      <c r="P150" s="1"/>
      <c r="Q150" s="51"/>
    </row>
    <row r="151" spans="1:17" ht="14.4" x14ac:dyDescent="0.3">
      <c r="A151" s="25"/>
      <c r="B151" s="32"/>
      <c r="C151" s="32"/>
      <c r="D151" s="32"/>
      <c r="E151" s="25"/>
      <c r="F151" s="25"/>
      <c r="G151" s="25"/>
      <c r="H151" s="25"/>
      <c r="I151" s="27"/>
      <c r="J151" s="25"/>
      <c r="K151" s="8"/>
      <c r="L151" s="52"/>
      <c r="M151" s="2"/>
      <c r="N151" s="2"/>
      <c r="O151" s="2"/>
      <c r="P151" s="1"/>
      <c r="Q151" s="51"/>
    </row>
    <row r="152" spans="1:17" ht="14.4" x14ac:dyDescent="0.3">
      <c r="A152" s="25"/>
      <c r="B152" s="32"/>
      <c r="C152" s="32"/>
      <c r="D152" s="32"/>
      <c r="E152" s="25"/>
      <c r="F152" s="25"/>
      <c r="G152" s="25"/>
      <c r="H152" s="25"/>
      <c r="I152" s="27"/>
      <c r="J152" s="25"/>
      <c r="K152" s="8"/>
      <c r="L152" s="50"/>
      <c r="M152" s="12"/>
      <c r="N152" s="7"/>
      <c r="O152" s="7"/>
      <c r="P152" s="1"/>
      <c r="Q152" s="51"/>
    </row>
    <row r="153" spans="1:17" ht="14.4" x14ac:dyDescent="0.3">
      <c r="A153" s="25"/>
      <c r="B153" s="32"/>
      <c r="C153" s="32"/>
      <c r="D153" s="32"/>
      <c r="E153" s="25"/>
      <c r="F153" s="25"/>
      <c r="G153" s="25"/>
      <c r="H153" s="25"/>
      <c r="I153" s="27"/>
      <c r="J153" s="25"/>
      <c r="K153" s="8"/>
      <c r="L153" s="50"/>
      <c r="M153" s="12"/>
      <c r="N153" s="7"/>
      <c r="O153" s="7"/>
      <c r="P153" s="1"/>
      <c r="Q153" s="51"/>
    </row>
    <row r="154" spans="1:17" ht="14.4" x14ac:dyDescent="0.3">
      <c r="A154" s="25"/>
      <c r="B154" s="32"/>
      <c r="C154" s="32"/>
      <c r="D154" s="32"/>
      <c r="E154" s="25"/>
      <c r="F154" s="25"/>
      <c r="G154" s="25"/>
      <c r="H154" s="25"/>
      <c r="I154" s="27"/>
      <c r="J154" s="25"/>
      <c r="K154" s="8"/>
      <c r="L154" s="53"/>
      <c r="M154" s="54"/>
      <c r="N154" s="55"/>
      <c r="O154" s="55"/>
      <c r="P154" s="1"/>
      <c r="Q154" s="51"/>
    </row>
    <row r="155" spans="1:17" ht="14.4" x14ac:dyDescent="0.3">
      <c r="A155" s="25"/>
      <c r="B155" s="32"/>
      <c r="C155" s="32"/>
      <c r="D155" s="32"/>
      <c r="E155" s="25"/>
      <c r="F155" s="25"/>
      <c r="G155" s="25"/>
      <c r="H155" s="25"/>
      <c r="I155" s="27"/>
      <c r="J155" s="25"/>
      <c r="K155" s="8"/>
      <c r="L155" s="50"/>
      <c r="M155" s="12"/>
      <c r="N155" s="7"/>
      <c r="O155" s="7"/>
      <c r="P155" s="1"/>
      <c r="Q155" s="51"/>
    </row>
    <row r="156" spans="1:17" ht="14.4" x14ac:dyDescent="0.3">
      <c r="A156" s="25"/>
      <c r="B156" s="32"/>
      <c r="C156" s="32"/>
      <c r="D156" s="32"/>
      <c r="E156" s="25"/>
      <c r="F156" s="25"/>
      <c r="G156" s="25"/>
      <c r="H156" s="25"/>
      <c r="I156" s="27"/>
      <c r="J156" s="25"/>
      <c r="K156" s="8"/>
      <c r="L156" s="52"/>
      <c r="M156" s="2"/>
      <c r="N156" s="2"/>
      <c r="O156" s="2"/>
      <c r="P156" s="1"/>
      <c r="Q156" s="51"/>
    </row>
    <row r="157" spans="1:17" ht="14.4" x14ac:dyDescent="0.3">
      <c r="A157" s="25"/>
      <c r="B157" s="32"/>
      <c r="C157" s="32"/>
      <c r="D157" s="32"/>
      <c r="E157" s="25"/>
      <c r="F157" s="25"/>
      <c r="G157" s="25"/>
      <c r="H157" s="25"/>
      <c r="I157" s="27"/>
      <c r="J157" s="25"/>
      <c r="K157" s="8"/>
      <c r="L157" s="50"/>
      <c r="M157" s="12"/>
      <c r="N157" s="7"/>
      <c r="O157" s="7"/>
      <c r="P157" s="1"/>
      <c r="Q157" s="51"/>
    </row>
    <row r="158" spans="1:17" ht="14.4" x14ac:dyDescent="0.3">
      <c r="A158" s="25"/>
      <c r="B158" s="32"/>
      <c r="C158" s="32"/>
      <c r="D158" s="32"/>
      <c r="E158" s="25"/>
      <c r="F158" s="25"/>
      <c r="G158" s="25"/>
      <c r="H158" s="25"/>
      <c r="I158" s="27"/>
      <c r="J158" s="25"/>
      <c r="K158" s="8"/>
      <c r="L158" s="50"/>
      <c r="M158" s="12"/>
      <c r="N158" s="7"/>
      <c r="O158" s="7"/>
      <c r="P158" s="1"/>
      <c r="Q158" s="51"/>
    </row>
    <row r="159" spans="1:17" ht="14.4" x14ac:dyDescent="0.3">
      <c r="A159" s="25"/>
      <c r="B159" s="32"/>
      <c r="C159" s="32"/>
      <c r="D159" s="32"/>
      <c r="E159" s="25"/>
      <c r="F159" s="25"/>
      <c r="G159" s="25"/>
      <c r="H159" s="25"/>
      <c r="I159" s="27"/>
      <c r="J159" s="25"/>
      <c r="K159" s="8"/>
      <c r="L159" s="50"/>
      <c r="M159" s="12"/>
      <c r="N159" s="7"/>
      <c r="O159" s="7"/>
      <c r="P159" s="1"/>
      <c r="Q159" s="51"/>
    </row>
    <row r="160" spans="1:17" ht="14.4" x14ac:dyDescent="0.3">
      <c r="A160" s="25"/>
      <c r="B160" s="32"/>
      <c r="C160" s="32"/>
      <c r="D160" s="32"/>
      <c r="E160" s="25"/>
      <c r="F160" s="25"/>
      <c r="G160" s="25"/>
      <c r="H160" s="25"/>
      <c r="I160" s="27"/>
      <c r="J160" s="25"/>
      <c r="K160" s="8"/>
      <c r="L160" s="50"/>
      <c r="M160" s="12"/>
      <c r="N160" s="7"/>
      <c r="O160" s="7"/>
      <c r="P160" s="1"/>
      <c r="Q160" s="51"/>
    </row>
    <row r="161" spans="1:17" ht="14.4" x14ac:dyDescent="0.3">
      <c r="A161" s="25"/>
      <c r="B161" s="32"/>
      <c r="C161" s="32"/>
      <c r="D161" s="32"/>
      <c r="E161" s="25"/>
      <c r="F161" s="25"/>
      <c r="G161" s="25"/>
      <c r="H161" s="25"/>
      <c r="I161" s="27"/>
      <c r="J161" s="25"/>
      <c r="K161" s="8"/>
      <c r="L161" s="50"/>
      <c r="M161" s="12"/>
      <c r="N161" s="7"/>
      <c r="O161" s="7"/>
      <c r="P161" s="1"/>
      <c r="Q161" s="51"/>
    </row>
    <row r="162" spans="1:17" ht="14.4" x14ac:dyDescent="0.3">
      <c r="A162" s="25"/>
      <c r="B162" s="32"/>
      <c r="C162" s="32"/>
      <c r="D162" s="32"/>
      <c r="E162" s="25"/>
      <c r="F162" s="25"/>
      <c r="G162" s="25"/>
      <c r="H162" s="25"/>
      <c r="I162" s="27"/>
      <c r="J162" s="25"/>
      <c r="K162" s="8"/>
      <c r="L162" s="50"/>
      <c r="M162" s="12"/>
      <c r="N162" s="7"/>
      <c r="O162" s="7"/>
      <c r="P162" s="1"/>
      <c r="Q162" s="51"/>
    </row>
    <row r="163" spans="1:17" ht="14.4" x14ac:dyDescent="0.3">
      <c r="A163" s="25"/>
      <c r="B163" s="32"/>
      <c r="C163" s="32"/>
      <c r="D163" s="32"/>
      <c r="E163" s="25"/>
      <c r="F163" s="25"/>
      <c r="G163" s="25"/>
      <c r="H163" s="25"/>
      <c r="I163" s="27"/>
      <c r="J163" s="25"/>
      <c r="K163" s="8"/>
      <c r="L163" s="50"/>
      <c r="M163" s="12"/>
      <c r="N163" s="7"/>
      <c r="O163" s="7"/>
      <c r="P163" s="1"/>
      <c r="Q163" s="51"/>
    </row>
    <row r="164" spans="1:17" ht="14.4" x14ac:dyDescent="0.3">
      <c r="A164" s="25"/>
      <c r="B164" s="32"/>
      <c r="C164" s="32"/>
      <c r="D164" s="32"/>
      <c r="E164" s="25"/>
      <c r="F164" s="25"/>
      <c r="G164" s="25"/>
      <c r="H164" s="25"/>
      <c r="I164" s="27"/>
      <c r="J164" s="25"/>
      <c r="K164" s="8"/>
      <c r="L164" s="50"/>
      <c r="M164" s="12"/>
      <c r="N164" s="7"/>
      <c r="O164" s="7"/>
      <c r="P164" s="1"/>
      <c r="Q164" s="51"/>
    </row>
    <row r="165" spans="1:17" ht="14.4" x14ac:dyDescent="0.3">
      <c r="A165" s="25"/>
      <c r="B165" s="32"/>
      <c r="C165" s="32"/>
      <c r="D165" s="32"/>
      <c r="E165" s="25"/>
      <c r="F165" s="25"/>
      <c r="G165" s="25"/>
      <c r="H165" s="25"/>
      <c r="I165" s="27"/>
      <c r="J165" s="25"/>
      <c r="K165" s="8"/>
      <c r="L165" s="50"/>
      <c r="M165" s="12"/>
      <c r="N165" s="7"/>
      <c r="O165" s="7"/>
      <c r="P165" s="1"/>
      <c r="Q165" s="51"/>
    </row>
    <row r="166" spans="1:17" ht="14.4" x14ac:dyDescent="0.3">
      <c r="A166" s="8"/>
      <c r="B166" s="32"/>
      <c r="C166" s="32"/>
      <c r="D166" s="32"/>
      <c r="E166" s="8"/>
      <c r="F166" s="8"/>
      <c r="G166" s="8"/>
      <c r="H166" s="8"/>
      <c r="I166" s="9"/>
      <c r="J166" s="8"/>
      <c r="K166" s="49"/>
      <c r="L166" s="48"/>
      <c r="M166" s="5"/>
      <c r="N166" s="1"/>
      <c r="O166" s="1"/>
      <c r="P166" s="1"/>
      <c r="Q166" s="51"/>
    </row>
    <row r="167" spans="1:17" ht="14.4" x14ac:dyDescent="0.3">
      <c r="A167" s="25"/>
      <c r="B167" s="32"/>
      <c r="C167" s="32"/>
      <c r="D167" s="32"/>
      <c r="E167" s="25"/>
      <c r="F167" s="25"/>
      <c r="G167" s="25"/>
      <c r="H167" s="25"/>
      <c r="I167" s="25"/>
      <c r="J167" s="25"/>
      <c r="K167" s="25"/>
      <c r="L167" s="56"/>
      <c r="M167" s="6"/>
      <c r="N167" s="6"/>
      <c r="O167" s="6"/>
      <c r="P167" s="1"/>
      <c r="Q167" s="51"/>
    </row>
    <row r="168" spans="1:17" ht="14.4" x14ac:dyDescent="0.3">
      <c r="A168" s="8"/>
      <c r="B168" s="32"/>
      <c r="C168" s="32"/>
      <c r="D168" s="32"/>
      <c r="E168" s="8"/>
      <c r="F168" s="25"/>
      <c r="G168" s="8"/>
      <c r="H168" s="25"/>
      <c r="I168" s="27"/>
      <c r="J168" s="25"/>
      <c r="K168" s="25"/>
      <c r="L168" s="50"/>
      <c r="M168" s="12"/>
      <c r="N168" s="7"/>
      <c r="O168" s="7"/>
      <c r="P168" s="1"/>
      <c r="Q168" s="51"/>
    </row>
    <row r="169" spans="1:17" ht="14.4" x14ac:dyDescent="0.3">
      <c r="A169" s="8"/>
      <c r="B169" s="32"/>
      <c r="C169" s="32"/>
      <c r="D169" s="32"/>
      <c r="E169" s="9"/>
      <c r="F169" s="8"/>
      <c r="G169" s="8"/>
      <c r="H169" s="8"/>
      <c r="I169" s="9"/>
      <c r="J169" s="9"/>
      <c r="K169" s="8"/>
      <c r="L169" s="26"/>
      <c r="M169" s="2"/>
      <c r="N169" s="2"/>
      <c r="O169" s="2"/>
      <c r="P169" s="1"/>
      <c r="Q169" s="51"/>
    </row>
    <row r="170" spans="1:17" ht="14.4" x14ac:dyDescent="0.3">
      <c r="A170" s="8"/>
      <c r="B170" s="32"/>
      <c r="C170" s="32"/>
      <c r="D170" s="32"/>
      <c r="E170" s="9"/>
      <c r="F170" s="25"/>
      <c r="G170" s="25"/>
      <c r="H170" s="25"/>
      <c r="I170" s="27"/>
      <c r="J170" s="27"/>
      <c r="K170" s="25"/>
      <c r="L170" s="28"/>
      <c r="M170" s="6"/>
      <c r="N170" s="6"/>
      <c r="O170" s="6"/>
      <c r="P170" s="1"/>
      <c r="Q170" s="51"/>
    </row>
    <row r="171" spans="1:17" ht="14.4" x14ac:dyDescent="0.3">
      <c r="A171" s="8"/>
      <c r="B171" s="32"/>
      <c r="C171" s="32"/>
      <c r="D171" s="32"/>
      <c r="E171" s="9"/>
      <c r="F171" s="25"/>
      <c r="G171" s="25"/>
      <c r="H171" s="25"/>
      <c r="I171" s="27"/>
      <c r="J171" s="27"/>
      <c r="K171" s="25"/>
      <c r="L171" s="28"/>
      <c r="M171" s="6"/>
      <c r="N171" s="6"/>
      <c r="O171" s="6"/>
      <c r="P171" s="1"/>
      <c r="Q171" s="51"/>
    </row>
    <row r="172" spans="1:17" ht="14.4" x14ac:dyDescent="0.3">
      <c r="A172" s="8"/>
      <c r="B172" s="32"/>
      <c r="C172" s="32"/>
      <c r="D172" s="32"/>
      <c r="E172" s="9"/>
      <c r="F172" s="25"/>
      <c r="G172" s="25"/>
      <c r="H172" s="25"/>
      <c r="I172" s="27"/>
      <c r="J172" s="27"/>
      <c r="K172" s="25"/>
      <c r="L172" s="28"/>
      <c r="M172" s="6"/>
      <c r="N172" s="6"/>
      <c r="O172" s="6"/>
      <c r="P172" s="1"/>
      <c r="Q172" s="51"/>
    </row>
    <row r="173" spans="1:17" ht="14.4" x14ac:dyDescent="0.3">
      <c r="A173" s="8"/>
      <c r="B173" s="32"/>
      <c r="C173" s="32"/>
      <c r="D173" s="32"/>
      <c r="E173" s="9"/>
      <c r="F173" s="25"/>
      <c r="G173" s="25"/>
      <c r="H173" s="25"/>
      <c r="I173" s="27"/>
      <c r="J173" s="27"/>
      <c r="K173" s="25"/>
      <c r="L173" s="28"/>
      <c r="M173" s="6"/>
      <c r="N173" s="6"/>
      <c r="O173" s="6"/>
      <c r="P173" s="1"/>
      <c r="Q173" s="51"/>
    </row>
    <row r="174" spans="1:17" ht="14.4" x14ac:dyDescent="0.3">
      <c r="A174" s="8"/>
      <c r="B174" s="32"/>
      <c r="C174" s="32"/>
      <c r="D174" s="32"/>
      <c r="E174" s="9"/>
      <c r="F174" s="25"/>
      <c r="G174" s="25"/>
      <c r="H174" s="25"/>
      <c r="I174" s="27"/>
      <c r="J174" s="27"/>
      <c r="K174" s="25"/>
      <c r="L174" s="28"/>
      <c r="M174" s="6"/>
      <c r="N174" s="6"/>
      <c r="O174" s="6"/>
      <c r="P174" s="1"/>
      <c r="Q174" s="51"/>
    </row>
    <row r="175" spans="1:17" ht="14.4" x14ac:dyDescent="0.3">
      <c r="A175" s="8"/>
      <c r="B175" s="32"/>
      <c r="C175" s="32"/>
      <c r="D175" s="32"/>
      <c r="E175" s="9"/>
      <c r="F175" s="25"/>
      <c r="G175" s="25"/>
      <c r="H175" s="25"/>
      <c r="I175" s="27"/>
      <c r="J175" s="27"/>
      <c r="K175" s="25"/>
      <c r="L175" s="28"/>
      <c r="M175" s="6"/>
      <c r="N175" s="6"/>
      <c r="O175" s="6"/>
      <c r="P175" s="1"/>
      <c r="Q175" s="51"/>
    </row>
    <row r="176" spans="1:17" ht="14.4" x14ac:dyDescent="0.3">
      <c r="A176" s="8"/>
      <c r="B176" s="32"/>
      <c r="C176" s="32"/>
      <c r="D176" s="32"/>
      <c r="E176" s="9"/>
      <c r="F176" s="25"/>
      <c r="G176" s="25"/>
      <c r="H176" s="25"/>
      <c r="I176" s="27"/>
      <c r="J176" s="27"/>
      <c r="K176" s="25"/>
      <c r="L176" s="28"/>
      <c r="M176" s="6"/>
      <c r="N176" s="6"/>
      <c r="O176" s="6"/>
      <c r="P176" s="1"/>
      <c r="Q176" s="46"/>
    </row>
    <row r="177" spans="1:17" ht="14.4" x14ac:dyDescent="0.3">
      <c r="A177" s="8"/>
      <c r="B177" s="32"/>
      <c r="C177" s="32"/>
      <c r="D177" s="32"/>
      <c r="E177" s="9"/>
      <c r="F177" s="25"/>
      <c r="G177" s="25"/>
      <c r="H177" s="25"/>
      <c r="I177" s="27"/>
      <c r="J177" s="27"/>
      <c r="K177" s="25"/>
      <c r="L177" s="28"/>
      <c r="M177" s="6"/>
      <c r="N177" s="6"/>
      <c r="O177" s="6"/>
      <c r="P177" s="1"/>
      <c r="Q177" s="46"/>
    </row>
    <row r="178" spans="1:17" ht="14.4" x14ac:dyDescent="0.3">
      <c r="A178" s="8"/>
      <c r="B178" s="32"/>
      <c r="C178" s="32"/>
      <c r="D178" s="32"/>
      <c r="E178" s="9"/>
      <c r="F178" s="25"/>
      <c r="G178" s="25"/>
      <c r="H178" s="25"/>
      <c r="I178" s="27"/>
      <c r="J178" s="27"/>
      <c r="K178" s="25"/>
      <c r="L178" s="28"/>
      <c r="M178" s="6"/>
      <c r="N178" s="6"/>
      <c r="O178" s="6"/>
      <c r="P178" s="1"/>
      <c r="Q178" s="46"/>
    </row>
    <row r="179" spans="1:17" ht="14.4" x14ac:dyDescent="0.3">
      <c r="A179" s="8"/>
      <c r="B179" s="32"/>
      <c r="C179" s="32"/>
      <c r="D179" s="32"/>
      <c r="E179" s="9"/>
      <c r="F179" s="25"/>
      <c r="G179" s="25"/>
      <c r="H179" s="25"/>
      <c r="I179" s="27"/>
      <c r="J179" s="27"/>
      <c r="K179" s="25"/>
      <c r="L179" s="28"/>
      <c r="M179" s="6"/>
      <c r="N179" s="6"/>
      <c r="O179" s="6"/>
      <c r="P179" s="1"/>
      <c r="Q179" s="51"/>
    </row>
    <row r="180" spans="1:17" ht="14.4" x14ac:dyDescent="0.3">
      <c r="A180" s="8"/>
      <c r="B180" s="32"/>
      <c r="C180" s="32"/>
      <c r="D180" s="32"/>
      <c r="E180" s="9"/>
      <c r="F180" s="25"/>
      <c r="G180" s="25"/>
      <c r="H180" s="25"/>
      <c r="I180" s="27"/>
      <c r="J180" s="27"/>
      <c r="K180" s="25"/>
      <c r="L180" s="28"/>
      <c r="M180" s="6"/>
      <c r="N180" s="6"/>
      <c r="O180" s="6"/>
      <c r="P180" s="1"/>
      <c r="Q180" s="51"/>
    </row>
    <row r="181" spans="1:17" ht="14.4" x14ac:dyDescent="0.3">
      <c r="A181" s="8"/>
      <c r="B181" s="32"/>
      <c r="C181" s="32"/>
      <c r="D181" s="32"/>
      <c r="E181" s="9"/>
      <c r="F181" s="25"/>
      <c r="G181" s="25"/>
      <c r="H181" s="25"/>
      <c r="I181" s="27"/>
      <c r="J181" s="27"/>
      <c r="K181" s="25"/>
      <c r="L181" s="28"/>
      <c r="M181" s="6"/>
      <c r="N181" s="6"/>
      <c r="O181" s="6"/>
      <c r="P181" s="1"/>
      <c r="Q181" s="51"/>
    </row>
    <row r="182" spans="1:17" ht="14.4" x14ac:dyDescent="0.3">
      <c r="A182" s="8"/>
      <c r="B182" s="32"/>
      <c r="C182" s="32"/>
      <c r="D182" s="32"/>
      <c r="E182" s="9"/>
      <c r="F182" s="25"/>
      <c r="G182" s="25"/>
      <c r="H182" s="25"/>
      <c r="I182" s="27"/>
      <c r="J182" s="27"/>
      <c r="K182" s="25"/>
      <c r="L182" s="28"/>
      <c r="M182" s="6"/>
      <c r="N182" s="6"/>
      <c r="O182" s="6"/>
      <c r="P182" s="1"/>
      <c r="Q182" s="51"/>
    </row>
    <row r="183" spans="1:17" ht="14.4" x14ac:dyDescent="0.3">
      <c r="A183" s="8"/>
      <c r="B183" s="32"/>
      <c r="C183" s="32"/>
      <c r="D183" s="32"/>
      <c r="E183" s="9"/>
      <c r="F183" s="25"/>
      <c r="G183" s="25"/>
      <c r="H183" s="25"/>
      <c r="I183" s="27"/>
      <c r="J183" s="27"/>
      <c r="K183" s="25"/>
      <c r="L183" s="28"/>
      <c r="M183" s="6"/>
      <c r="N183" s="6"/>
      <c r="O183" s="6"/>
      <c r="P183" s="1"/>
      <c r="Q183" s="51"/>
    </row>
    <row r="184" spans="1:17" ht="14.4" x14ac:dyDescent="0.3">
      <c r="A184" s="8"/>
      <c r="B184" s="32"/>
      <c r="C184" s="32"/>
      <c r="D184" s="32"/>
      <c r="E184" s="9"/>
      <c r="F184" s="25"/>
      <c r="G184" s="25"/>
      <c r="H184" s="25"/>
      <c r="I184" s="27"/>
      <c r="J184" s="27"/>
      <c r="K184" s="25"/>
      <c r="L184" s="28"/>
      <c r="M184" s="6"/>
      <c r="N184" s="6"/>
      <c r="O184" s="6"/>
      <c r="P184" s="1"/>
      <c r="Q184" s="51"/>
    </row>
    <row r="185" spans="1:17" ht="14.4" x14ac:dyDescent="0.3">
      <c r="A185" s="8"/>
      <c r="B185" s="32"/>
      <c r="C185" s="32"/>
      <c r="D185" s="32"/>
      <c r="E185" s="9"/>
      <c r="F185" s="25"/>
      <c r="G185" s="25"/>
      <c r="H185" s="25"/>
      <c r="I185" s="27"/>
      <c r="J185" s="27"/>
      <c r="K185" s="25"/>
      <c r="L185" s="28"/>
      <c r="M185" s="6"/>
      <c r="N185" s="6"/>
      <c r="O185" s="6"/>
      <c r="P185" s="1"/>
      <c r="Q185" s="51"/>
    </row>
    <row r="186" spans="1:17" ht="14.4" x14ac:dyDescent="0.3">
      <c r="A186" s="8"/>
      <c r="B186" s="32"/>
      <c r="C186" s="32"/>
      <c r="D186" s="32"/>
      <c r="E186" s="9"/>
      <c r="F186" s="25"/>
      <c r="G186" s="25"/>
      <c r="H186" s="25"/>
      <c r="I186" s="27"/>
      <c r="J186" s="27"/>
      <c r="K186" s="25"/>
      <c r="L186" s="28"/>
      <c r="M186" s="6"/>
      <c r="N186" s="6"/>
      <c r="O186" s="6"/>
      <c r="P186" s="1"/>
      <c r="Q186" s="51"/>
    </row>
    <row r="187" spans="1:17" ht="14.4" x14ac:dyDescent="0.3">
      <c r="A187" s="8"/>
      <c r="B187" s="32"/>
      <c r="C187" s="32"/>
      <c r="D187" s="32"/>
      <c r="E187" s="9"/>
      <c r="F187" s="25"/>
      <c r="G187" s="25"/>
      <c r="H187" s="25"/>
      <c r="I187" s="27"/>
      <c r="J187" s="27"/>
      <c r="K187" s="25"/>
      <c r="L187" s="28"/>
      <c r="M187" s="6"/>
      <c r="N187" s="6"/>
      <c r="O187" s="6"/>
      <c r="P187" s="1"/>
      <c r="Q187" s="46"/>
    </row>
    <row r="188" spans="1:17" ht="14.4" x14ac:dyDescent="0.3">
      <c r="A188" s="8"/>
      <c r="B188" s="32"/>
      <c r="C188" s="32"/>
      <c r="D188" s="32"/>
      <c r="E188" s="9"/>
      <c r="F188" s="25"/>
      <c r="G188" s="25"/>
      <c r="H188" s="25"/>
      <c r="I188" s="27"/>
      <c r="J188" s="27"/>
      <c r="K188" s="25"/>
      <c r="L188" s="28"/>
      <c r="M188" s="6"/>
      <c r="N188" s="6"/>
      <c r="O188" s="6"/>
      <c r="P188" s="1"/>
      <c r="Q188" s="46"/>
    </row>
    <row r="189" spans="1:17" ht="14.4" x14ac:dyDescent="0.3">
      <c r="A189" s="8"/>
      <c r="B189" s="32"/>
      <c r="C189" s="32"/>
      <c r="D189" s="32"/>
      <c r="E189" s="9"/>
      <c r="F189" s="25"/>
      <c r="G189" s="25"/>
      <c r="H189" s="25"/>
      <c r="I189" s="25"/>
      <c r="J189" s="25"/>
      <c r="K189" s="25"/>
      <c r="L189" s="28"/>
      <c r="M189" s="6"/>
      <c r="N189" s="6"/>
      <c r="O189" s="6"/>
      <c r="P189" s="1"/>
      <c r="Q189" s="46"/>
    </row>
    <row r="190" spans="1:17" ht="14.4" x14ac:dyDescent="0.3">
      <c r="A190" s="8"/>
      <c r="B190" s="32"/>
      <c r="C190" s="32"/>
      <c r="D190" s="32"/>
      <c r="E190" s="9"/>
      <c r="F190" s="25"/>
      <c r="G190" s="25"/>
      <c r="H190" s="25"/>
      <c r="I190" s="25"/>
      <c r="J190" s="25"/>
      <c r="K190" s="25"/>
      <c r="L190" s="28"/>
      <c r="M190" s="6"/>
      <c r="N190" s="6"/>
      <c r="O190" s="6"/>
      <c r="P190" s="1"/>
      <c r="Q190" s="46"/>
    </row>
    <row r="191" spans="1:17" ht="14.4" x14ac:dyDescent="0.3">
      <c r="A191" s="8"/>
      <c r="B191" s="32"/>
      <c r="C191" s="32"/>
      <c r="D191" s="32"/>
      <c r="E191" s="9"/>
      <c r="F191" s="25"/>
      <c r="G191" s="25"/>
      <c r="H191" s="25"/>
      <c r="I191" s="25"/>
      <c r="J191" s="25"/>
      <c r="K191" s="25"/>
      <c r="L191" s="28"/>
      <c r="M191" s="6"/>
      <c r="N191" s="6"/>
      <c r="O191" s="6"/>
      <c r="P191" s="1"/>
      <c r="Q191" s="46"/>
    </row>
    <row r="192" spans="1:17" ht="14.4" x14ac:dyDescent="0.3">
      <c r="A192" s="8"/>
      <c r="B192" s="32"/>
      <c r="C192" s="32"/>
      <c r="D192" s="32"/>
      <c r="E192" s="9"/>
      <c r="F192" s="25"/>
      <c r="G192" s="25"/>
      <c r="H192" s="25"/>
      <c r="I192" s="25"/>
      <c r="J192" s="25"/>
      <c r="K192" s="25"/>
      <c r="L192" s="28"/>
      <c r="M192" s="6"/>
      <c r="N192" s="6"/>
      <c r="O192" s="6"/>
      <c r="P192" s="1"/>
      <c r="Q192" s="46"/>
    </row>
    <row r="193" spans="1:17" ht="14.4" x14ac:dyDescent="0.3">
      <c r="A193" s="8"/>
      <c r="B193" s="32"/>
      <c r="C193" s="32"/>
      <c r="D193" s="32"/>
      <c r="E193" s="9"/>
      <c r="F193" s="25"/>
      <c r="G193" s="25"/>
      <c r="H193" s="25"/>
      <c r="I193" s="25"/>
      <c r="J193" s="25"/>
      <c r="K193" s="25"/>
      <c r="L193" s="28"/>
      <c r="M193" s="6"/>
      <c r="N193" s="6"/>
      <c r="O193" s="6"/>
      <c r="P193" s="1"/>
      <c r="Q193" s="46"/>
    </row>
    <row r="194" spans="1:17" ht="14.4" x14ac:dyDescent="0.3">
      <c r="A194" s="8"/>
      <c r="B194" s="32"/>
      <c r="C194" s="32"/>
      <c r="D194" s="32"/>
      <c r="E194" s="9"/>
      <c r="F194" s="25"/>
      <c r="G194" s="25"/>
      <c r="H194" s="25"/>
      <c r="I194" s="25"/>
      <c r="J194" s="25"/>
      <c r="K194" s="25"/>
      <c r="L194" s="28"/>
      <c r="M194" s="6"/>
      <c r="N194" s="6"/>
      <c r="O194" s="6"/>
      <c r="P194" s="1"/>
      <c r="Q194" s="46"/>
    </row>
    <row r="195" spans="1:17" ht="14.4" x14ac:dyDescent="0.3">
      <c r="A195" s="8"/>
      <c r="B195" s="32"/>
      <c r="C195" s="32"/>
      <c r="D195" s="32"/>
      <c r="E195" s="9"/>
      <c r="F195" s="25"/>
      <c r="G195" s="25"/>
      <c r="H195" s="25"/>
      <c r="I195" s="25"/>
      <c r="J195" s="25"/>
      <c r="K195" s="25"/>
      <c r="L195" s="28"/>
      <c r="M195" s="6"/>
      <c r="N195" s="6"/>
      <c r="O195" s="6"/>
      <c r="P195" s="1"/>
      <c r="Q195" s="46"/>
    </row>
    <row r="196" spans="1:17" ht="14.4" x14ac:dyDescent="0.3">
      <c r="A196" s="8"/>
      <c r="B196" s="32"/>
      <c r="C196" s="32"/>
      <c r="D196" s="32"/>
      <c r="E196" s="9"/>
      <c r="F196" s="25"/>
      <c r="G196" s="25"/>
      <c r="H196" s="25"/>
      <c r="I196" s="25"/>
      <c r="J196" s="25"/>
      <c r="K196" s="25"/>
      <c r="L196" s="28"/>
      <c r="M196" s="6"/>
      <c r="N196" s="6"/>
      <c r="O196" s="6"/>
      <c r="P196" s="1"/>
      <c r="Q196" s="46"/>
    </row>
    <row r="197" spans="1:17" ht="14.4" x14ac:dyDescent="0.3">
      <c r="A197" s="8"/>
      <c r="B197" s="32"/>
      <c r="C197" s="32"/>
      <c r="D197" s="32"/>
      <c r="E197" s="9"/>
      <c r="F197" s="25"/>
      <c r="G197" s="25"/>
      <c r="H197" s="25"/>
      <c r="I197" s="25"/>
      <c r="J197" s="25"/>
      <c r="K197" s="25"/>
      <c r="L197" s="28"/>
      <c r="M197" s="6"/>
      <c r="N197" s="6"/>
      <c r="O197" s="6"/>
      <c r="P197" s="1"/>
      <c r="Q197" s="46"/>
    </row>
    <row r="198" spans="1:17" ht="14.4" x14ac:dyDescent="0.3">
      <c r="A198" s="8"/>
      <c r="B198" s="32"/>
      <c r="C198" s="32"/>
      <c r="D198" s="32"/>
      <c r="E198" s="27"/>
      <c r="F198" s="25"/>
      <c r="G198" s="25"/>
      <c r="H198" s="25"/>
      <c r="I198" s="27"/>
      <c r="J198" s="27"/>
      <c r="K198" s="25"/>
      <c r="L198" s="28"/>
      <c r="M198" s="6"/>
      <c r="N198" s="6"/>
      <c r="O198" s="6"/>
      <c r="P198" s="1"/>
      <c r="Q198" s="37"/>
    </row>
    <row r="199" spans="1:17" ht="14.4" x14ac:dyDescent="0.3">
      <c r="A199" s="8"/>
      <c r="B199" s="32"/>
      <c r="C199" s="32"/>
      <c r="D199" s="32"/>
      <c r="E199" s="9"/>
      <c r="F199" s="8"/>
      <c r="G199" s="8"/>
      <c r="H199" s="8"/>
      <c r="I199" s="9"/>
      <c r="J199" s="9"/>
      <c r="K199" s="8"/>
      <c r="L199" s="26"/>
      <c r="M199" s="2"/>
      <c r="N199" s="2"/>
      <c r="O199" s="2"/>
      <c r="P199" s="1"/>
      <c r="Q199" s="37"/>
    </row>
    <row r="200" spans="1:17" ht="14.4" x14ac:dyDescent="0.3">
      <c r="A200" s="8"/>
      <c r="B200" s="32"/>
      <c r="C200" s="32"/>
      <c r="D200" s="32"/>
      <c r="E200" s="27"/>
      <c r="F200" s="25"/>
      <c r="G200" s="25"/>
      <c r="H200" s="25"/>
      <c r="I200" s="27"/>
      <c r="J200" s="27"/>
      <c r="K200" s="25"/>
      <c r="L200" s="28"/>
      <c r="M200" s="6"/>
      <c r="N200" s="6"/>
      <c r="O200" s="6"/>
      <c r="P200" s="1"/>
      <c r="Q200" s="37"/>
    </row>
    <row r="201" spans="1:17" ht="14.4" x14ac:dyDescent="0.3">
      <c r="A201" s="8"/>
      <c r="B201" s="32"/>
      <c r="C201" s="32"/>
      <c r="D201" s="32"/>
      <c r="E201" s="27"/>
      <c r="F201" s="25"/>
      <c r="G201" s="25"/>
      <c r="H201" s="25"/>
      <c r="I201" s="27"/>
      <c r="J201" s="27"/>
      <c r="K201" s="25"/>
      <c r="L201" s="28"/>
      <c r="M201" s="6"/>
      <c r="N201" s="6"/>
      <c r="O201" s="6"/>
      <c r="P201" s="1"/>
      <c r="Q201" s="37"/>
    </row>
    <row r="202" spans="1:17" ht="14.4" x14ac:dyDescent="0.3">
      <c r="A202" s="8"/>
      <c r="B202" s="32"/>
      <c r="C202" s="32"/>
      <c r="D202" s="32"/>
      <c r="E202" s="27"/>
      <c r="F202" s="25"/>
      <c r="G202" s="25"/>
      <c r="H202" s="25"/>
      <c r="I202" s="27"/>
      <c r="J202" s="27"/>
      <c r="K202" s="8"/>
      <c r="L202" s="26"/>
      <c r="M202" s="2"/>
      <c r="N202" s="2"/>
      <c r="O202" s="2"/>
      <c r="P202" s="1"/>
      <c r="Q202" s="46"/>
    </row>
    <row r="203" spans="1:17" ht="14.4" x14ac:dyDescent="0.3">
      <c r="A203" s="8"/>
      <c r="B203" s="32"/>
      <c r="C203" s="32"/>
      <c r="D203" s="32"/>
      <c r="E203" s="27"/>
      <c r="F203" s="25"/>
      <c r="G203" s="25"/>
      <c r="H203" s="25"/>
      <c r="I203" s="27"/>
      <c r="J203" s="27"/>
      <c r="K203" s="8"/>
      <c r="L203" s="26"/>
      <c r="M203" s="2"/>
      <c r="N203" s="2"/>
      <c r="O203" s="2"/>
      <c r="P203" s="1"/>
      <c r="Q203" s="46"/>
    </row>
    <row r="204" spans="1:17" ht="14.4" x14ac:dyDescent="0.3">
      <c r="A204" s="8"/>
      <c r="B204" s="32"/>
      <c r="C204" s="32"/>
      <c r="D204" s="32"/>
      <c r="E204" s="27"/>
      <c r="F204" s="25"/>
      <c r="G204" s="25"/>
      <c r="H204" s="25"/>
      <c r="I204" s="27"/>
      <c r="J204" s="27"/>
      <c r="K204" s="8"/>
      <c r="L204" s="26"/>
      <c r="M204" s="2"/>
      <c r="N204" s="2"/>
      <c r="O204" s="2"/>
      <c r="P204" s="1"/>
      <c r="Q204" s="46"/>
    </row>
    <row r="205" spans="1:17" ht="14.4" x14ac:dyDescent="0.3">
      <c r="A205" s="8"/>
      <c r="B205" s="32"/>
      <c r="C205" s="32"/>
      <c r="D205" s="32"/>
      <c r="E205" s="27"/>
      <c r="F205" s="25"/>
      <c r="G205" s="25"/>
      <c r="H205" s="25"/>
      <c r="I205" s="27"/>
      <c r="J205" s="27"/>
      <c r="K205" s="25"/>
      <c r="L205" s="28"/>
      <c r="M205" s="6"/>
      <c r="N205" s="6"/>
      <c r="O205" s="6"/>
      <c r="P205" s="1"/>
      <c r="Q205" s="37"/>
    </row>
    <row r="206" spans="1:17" ht="14.4" x14ac:dyDescent="0.3">
      <c r="A206" s="8"/>
      <c r="B206" s="32"/>
      <c r="C206" s="32"/>
      <c r="D206" s="32"/>
      <c r="E206" s="27"/>
      <c r="F206" s="25"/>
      <c r="G206" s="25"/>
      <c r="H206" s="25"/>
      <c r="I206" s="27"/>
      <c r="J206" s="27"/>
      <c r="K206" s="25"/>
      <c r="L206" s="28"/>
      <c r="M206" s="6"/>
      <c r="N206" s="6"/>
      <c r="O206" s="6"/>
      <c r="P206" s="1"/>
      <c r="Q206" s="37"/>
    </row>
    <row r="207" spans="1:17" ht="14.4" x14ac:dyDescent="0.3">
      <c r="A207" s="8"/>
      <c r="B207" s="32"/>
      <c r="C207" s="32"/>
      <c r="D207" s="32"/>
      <c r="E207" s="27"/>
      <c r="F207" s="25"/>
      <c r="G207" s="25"/>
      <c r="H207" s="25"/>
      <c r="I207" s="27"/>
      <c r="J207" s="27"/>
      <c r="K207" s="25"/>
      <c r="L207" s="28"/>
      <c r="M207" s="6"/>
      <c r="N207" s="6"/>
      <c r="O207" s="6"/>
      <c r="P207" s="1"/>
      <c r="Q207" s="37"/>
    </row>
    <row r="208" spans="1:17" ht="14.4" x14ac:dyDescent="0.3">
      <c r="A208" s="8"/>
      <c r="B208" s="32"/>
      <c r="C208" s="32"/>
      <c r="D208" s="32"/>
      <c r="E208" s="27"/>
      <c r="F208" s="25"/>
      <c r="G208" s="25"/>
      <c r="H208" s="25"/>
      <c r="I208" s="27"/>
      <c r="J208" s="27"/>
      <c r="K208" s="25"/>
      <c r="L208" s="28"/>
      <c r="M208" s="6"/>
      <c r="N208" s="6"/>
      <c r="O208" s="6"/>
      <c r="P208" s="1"/>
      <c r="Q208" s="37"/>
    </row>
    <row r="209" spans="1:17" ht="14.4" x14ac:dyDescent="0.3">
      <c r="A209" s="8"/>
      <c r="B209" s="32"/>
      <c r="C209" s="32"/>
      <c r="D209" s="32"/>
      <c r="E209" s="27"/>
      <c r="F209" s="25"/>
      <c r="G209" s="25"/>
      <c r="H209" s="25"/>
      <c r="I209" s="27"/>
      <c r="J209" s="27"/>
      <c r="K209" s="25"/>
      <c r="L209" s="28"/>
      <c r="M209" s="6"/>
      <c r="N209" s="6"/>
      <c r="O209" s="6"/>
      <c r="P209" s="1"/>
      <c r="Q209" s="37"/>
    </row>
    <row r="210" spans="1:17" ht="14.4" x14ac:dyDescent="0.3">
      <c r="A210" s="8"/>
      <c r="B210" s="32"/>
      <c r="C210" s="32"/>
      <c r="D210" s="32"/>
      <c r="E210" s="27"/>
      <c r="F210" s="25"/>
      <c r="G210" s="25"/>
      <c r="H210" s="25"/>
      <c r="I210" s="27"/>
      <c r="J210" s="27"/>
      <c r="K210" s="25"/>
      <c r="L210" s="28"/>
      <c r="M210" s="6"/>
      <c r="N210" s="6"/>
      <c r="O210" s="6"/>
      <c r="P210" s="1"/>
      <c r="Q210" s="37"/>
    </row>
    <row r="211" spans="1:17" ht="14.4" x14ac:dyDescent="0.3">
      <c r="A211" s="8"/>
      <c r="B211" s="32"/>
      <c r="C211" s="32"/>
      <c r="D211" s="32"/>
      <c r="E211" s="27"/>
      <c r="F211" s="25"/>
      <c r="G211" s="25"/>
      <c r="H211" s="25"/>
      <c r="I211" s="27"/>
      <c r="J211" s="27"/>
      <c r="K211" s="25"/>
      <c r="L211" s="28"/>
      <c r="M211" s="6"/>
      <c r="N211" s="6"/>
      <c r="O211" s="6"/>
      <c r="P211" s="1"/>
      <c r="Q211" s="37"/>
    </row>
    <row r="212" spans="1:17" ht="14.4" x14ac:dyDescent="0.3">
      <c r="A212" s="8"/>
      <c r="B212" s="32"/>
      <c r="C212" s="32"/>
      <c r="D212" s="32"/>
      <c r="E212" s="27"/>
      <c r="F212" s="25"/>
      <c r="G212" s="25"/>
      <c r="H212" s="25"/>
      <c r="I212" s="27"/>
      <c r="J212" s="27"/>
      <c r="K212" s="25"/>
      <c r="L212" s="28"/>
      <c r="M212" s="6"/>
      <c r="N212" s="6"/>
      <c r="O212" s="6"/>
      <c r="P212" s="1"/>
      <c r="Q212" s="37"/>
    </row>
    <row r="213" spans="1:17" ht="14.4" x14ac:dyDescent="0.3">
      <c r="A213" s="8"/>
      <c r="B213" s="32"/>
      <c r="C213" s="32"/>
      <c r="D213" s="32"/>
      <c r="E213" s="27"/>
      <c r="F213" s="25"/>
      <c r="G213" s="25"/>
      <c r="H213" s="25"/>
      <c r="I213" s="27"/>
      <c r="J213" s="27"/>
      <c r="K213" s="25"/>
      <c r="L213" s="28"/>
      <c r="M213" s="6"/>
      <c r="N213" s="6"/>
      <c r="O213" s="6"/>
      <c r="P213" s="1"/>
      <c r="Q213" s="37"/>
    </row>
    <row r="214" spans="1:17" ht="14.4" x14ac:dyDescent="0.3">
      <c r="A214" s="8"/>
      <c r="B214" s="32"/>
      <c r="C214" s="32"/>
      <c r="D214" s="32"/>
      <c r="E214" s="27"/>
      <c r="F214" s="25"/>
      <c r="G214" s="25"/>
      <c r="H214" s="25"/>
      <c r="I214" s="27"/>
      <c r="J214" s="27"/>
      <c r="K214" s="8"/>
      <c r="L214" s="26"/>
      <c r="M214" s="2"/>
      <c r="N214" s="2"/>
      <c r="O214" s="2"/>
      <c r="P214" s="1"/>
      <c r="Q214" s="46"/>
    </row>
    <row r="215" spans="1:17" ht="14.4" x14ac:dyDescent="0.3">
      <c r="A215" s="8"/>
      <c r="B215" s="32"/>
      <c r="C215" s="32"/>
      <c r="D215" s="32"/>
      <c r="E215" s="27"/>
      <c r="F215" s="25"/>
      <c r="G215" s="25"/>
      <c r="H215" s="25"/>
      <c r="I215" s="27"/>
      <c r="J215" s="27"/>
      <c r="K215" s="8"/>
      <c r="L215" s="26"/>
      <c r="M215" s="2"/>
      <c r="N215" s="2"/>
      <c r="O215" s="2"/>
      <c r="P215" s="1"/>
      <c r="Q215" s="46"/>
    </row>
    <row r="216" spans="1:17" ht="14.4" x14ac:dyDescent="0.3">
      <c r="A216" s="8"/>
      <c r="B216" s="32"/>
      <c r="C216" s="32"/>
      <c r="D216" s="32"/>
      <c r="E216" s="27"/>
      <c r="F216" s="25"/>
      <c r="G216" s="25"/>
      <c r="H216" s="25"/>
      <c r="I216" s="27"/>
      <c r="J216" s="27"/>
      <c r="K216" s="25"/>
      <c r="L216" s="28"/>
      <c r="M216" s="6"/>
      <c r="N216" s="6"/>
      <c r="O216" s="6"/>
      <c r="P216" s="1"/>
      <c r="Q216" s="37"/>
    </row>
    <row r="217" spans="1:17" ht="14.4" x14ac:dyDescent="0.3">
      <c r="A217" s="8"/>
      <c r="B217" s="32"/>
      <c r="C217" s="32"/>
      <c r="D217" s="32"/>
      <c r="E217" s="27"/>
      <c r="F217" s="25"/>
      <c r="G217" s="25"/>
      <c r="H217" s="25"/>
      <c r="I217" s="27"/>
      <c r="J217" s="27"/>
      <c r="K217" s="25"/>
      <c r="L217" s="28"/>
      <c r="M217" s="6"/>
      <c r="N217" s="6"/>
      <c r="O217" s="6"/>
      <c r="P217" s="1"/>
      <c r="Q217" s="37"/>
    </row>
    <row r="218" spans="1:17" ht="14.4" x14ac:dyDescent="0.3">
      <c r="A218" s="8"/>
      <c r="B218" s="32"/>
      <c r="C218" s="32"/>
      <c r="D218" s="32"/>
      <c r="E218" s="8"/>
      <c r="F218" s="8"/>
      <c r="G218" s="8"/>
      <c r="H218" s="8"/>
      <c r="I218" s="8"/>
      <c r="J218" s="8"/>
      <c r="K218" s="8"/>
      <c r="L218" s="26"/>
      <c r="M218" s="2"/>
      <c r="N218" s="2"/>
      <c r="O218" s="2"/>
      <c r="P218" s="1"/>
      <c r="Q218" s="46"/>
    </row>
    <row r="219" spans="1:17" ht="14.4" x14ac:dyDescent="0.3">
      <c r="A219" s="25"/>
      <c r="B219" s="32"/>
      <c r="C219" s="32"/>
      <c r="D219" s="32"/>
      <c r="E219" s="8"/>
      <c r="F219" s="8"/>
      <c r="G219" s="8"/>
      <c r="H219" s="25"/>
      <c r="I219" s="25"/>
      <c r="J219" s="25"/>
      <c r="K219" s="8"/>
      <c r="L219" s="26"/>
      <c r="M219" s="2"/>
      <c r="N219" s="2"/>
      <c r="O219" s="2"/>
      <c r="P219" s="1"/>
      <c r="Q219" s="46"/>
    </row>
    <row r="220" spans="1:17" ht="14.4" x14ac:dyDescent="0.3">
      <c r="A220" s="25"/>
      <c r="B220" s="32"/>
      <c r="C220" s="32"/>
      <c r="D220" s="32"/>
      <c r="E220" s="25"/>
      <c r="F220" s="25"/>
      <c r="G220" s="25"/>
      <c r="H220" s="25"/>
      <c r="I220" s="27"/>
      <c r="J220" s="25"/>
      <c r="K220" s="8"/>
      <c r="L220" s="26"/>
      <c r="M220" s="2"/>
      <c r="N220" s="2"/>
      <c r="O220" s="2"/>
      <c r="P220" s="1"/>
      <c r="Q220" s="46"/>
    </row>
    <row r="221" spans="1:17" ht="14.4" x14ac:dyDescent="0.3">
      <c r="A221" s="25"/>
      <c r="B221" s="32"/>
      <c r="C221" s="32"/>
      <c r="D221" s="32"/>
      <c r="E221" s="25"/>
      <c r="F221" s="25"/>
      <c r="G221" s="25"/>
      <c r="H221" s="25"/>
      <c r="I221" s="25"/>
      <c r="J221" s="24"/>
      <c r="K221" s="8"/>
      <c r="L221" s="26"/>
      <c r="M221" s="2"/>
      <c r="N221" s="2"/>
      <c r="O221" s="2"/>
      <c r="P221" s="1"/>
      <c r="Q221" s="46"/>
    </row>
    <row r="222" spans="1:17" ht="14.4" x14ac:dyDescent="0.3">
      <c r="A222" s="25"/>
      <c r="B222" s="32"/>
      <c r="C222" s="32"/>
      <c r="D222" s="32"/>
      <c r="E222" s="25"/>
      <c r="F222" s="25"/>
      <c r="G222" s="25"/>
      <c r="H222" s="25"/>
      <c r="I222" s="25"/>
      <c r="J222" s="25"/>
      <c r="K222" s="8"/>
      <c r="L222" s="26"/>
      <c r="M222" s="2"/>
      <c r="N222" s="2"/>
      <c r="O222" s="2"/>
      <c r="P222" s="1"/>
      <c r="Q222" s="46"/>
    </row>
    <row r="223" spans="1:17" ht="14.4" x14ac:dyDescent="0.3">
      <c r="A223" s="8"/>
      <c r="B223" s="32"/>
      <c r="C223" s="32"/>
      <c r="D223" s="32"/>
      <c r="E223" s="8"/>
      <c r="F223" s="8"/>
      <c r="G223" s="8"/>
      <c r="H223" s="8"/>
      <c r="I223" s="8"/>
      <c r="J223" s="8"/>
      <c r="K223" s="8"/>
      <c r="L223" s="26"/>
      <c r="M223" s="2"/>
      <c r="N223" s="2"/>
      <c r="O223" s="2"/>
      <c r="P223" s="1"/>
      <c r="Q223" s="46"/>
    </row>
    <row r="224" spans="1:17" ht="14.4" x14ac:dyDescent="0.3">
      <c r="A224" s="8"/>
      <c r="B224" s="32"/>
      <c r="C224" s="32"/>
      <c r="D224" s="32"/>
      <c r="E224" s="8"/>
      <c r="F224" s="8"/>
      <c r="G224" s="8"/>
      <c r="H224" s="8"/>
      <c r="I224" s="8"/>
      <c r="J224" s="8"/>
      <c r="K224" s="8"/>
      <c r="L224" s="26"/>
      <c r="M224" s="2"/>
      <c r="N224" s="2"/>
      <c r="O224" s="2"/>
      <c r="P224" s="1"/>
      <c r="Q224" s="46"/>
    </row>
    <row r="225" spans="1:17" ht="14.4" x14ac:dyDescent="0.3">
      <c r="A225" s="8"/>
      <c r="B225" s="32"/>
      <c r="C225" s="32"/>
      <c r="D225" s="32"/>
      <c r="E225" s="8"/>
      <c r="F225" s="8"/>
      <c r="G225" s="8"/>
      <c r="H225" s="8"/>
      <c r="I225" s="8"/>
      <c r="J225" s="8"/>
      <c r="K225" s="8"/>
      <c r="L225" s="26"/>
      <c r="M225" s="2"/>
      <c r="N225" s="2"/>
      <c r="O225" s="2"/>
      <c r="P225" s="1"/>
      <c r="Q225" s="46"/>
    </row>
    <row r="226" spans="1:17" ht="14.4" x14ac:dyDescent="0.3">
      <c r="A226" s="8"/>
      <c r="B226" s="32"/>
      <c r="C226" s="32"/>
      <c r="D226" s="32"/>
      <c r="E226" s="8"/>
      <c r="F226" s="8"/>
      <c r="G226" s="8"/>
      <c r="H226" s="8"/>
      <c r="I226" s="8"/>
      <c r="J226" s="8"/>
      <c r="K226" s="8"/>
      <c r="L226" s="26"/>
      <c r="M226" s="2"/>
      <c r="N226" s="2"/>
      <c r="O226" s="2"/>
      <c r="P226" s="1"/>
      <c r="Q226" s="46"/>
    </row>
    <row r="227" spans="1:17" ht="14.4" x14ac:dyDescent="0.3">
      <c r="A227" s="8"/>
      <c r="B227" s="32"/>
      <c r="C227" s="32"/>
      <c r="D227" s="32"/>
      <c r="E227" s="8"/>
      <c r="F227" s="8"/>
      <c r="G227" s="8"/>
      <c r="H227" s="8"/>
      <c r="I227" s="8"/>
      <c r="J227" s="8"/>
      <c r="K227" s="8"/>
      <c r="L227" s="26"/>
      <c r="M227" s="2"/>
      <c r="N227" s="2"/>
      <c r="O227" s="2"/>
      <c r="P227" s="1"/>
      <c r="Q227" s="46"/>
    </row>
    <row r="228" spans="1:17" ht="14.4" x14ac:dyDescent="0.3">
      <c r="A228" s="8"/>
      <c r="B228" s="32"/>
      <c r="C228" s="32"/>
      <c r="D228" s="32"/>
      <c r="E228" s="8"/>
      <c r="F228" s="8"/>
      <c r="G228" s="8"/>
      <c r="H228" s="8"/>
      <c r="I228" s="8"/>
      <c r="J228" s="8"/>
      <c r="K228" s="8"/>
      <c r="L228" s="26"/>
      <c r="M228" s="2"/>
      <c r="N228" s="2"/>
      <c r="O228" s="2"/>
      <c r="P228" s="1"/>
      <c r="Q228" s="46"/>
    </row>
    <row r="229" spans="1:17" ht="14.4" x14ac:dyDescent="0.3">
      <c r="A229" s="25"/>
      <c r="B229" s="32"/>
      <c r="C229" s="32"/>
      <c r="D229" s="32"/>
      <c r="E229" s="25"/>
      <c r="F229" s="25"/>
      <c r="G229" s="25"/>
      <c r="H229" s="25"/>
      <c r="I229" s="25"/>
      <c r="J229" s="25"/>
      <c r="K229" s="25"/>
      <c r="L229" s="28"/>
      <c r="M229" s="6"/>
      <c r="N229" s="6"/>
      <c r="O229" s="6"/>
      <c r="P229" s="1"/>
      <c r="Q229" s="37"/>
    </row>
    <row r="230" spans="1:17" ht="14.4" x14ac:dyDescent="0.3">
      <c r="A230" s="25"/>
      <c r="B230" s="32"/>
      <c r="C230" s="32"/>
      <c r="D230" s="32"/>
      <c r="E230" s="25"/>
      <c r="F230" s="25"/>
      <c r="G230" s="25"/>
      <c r="H230" s="25"/>
      <c r="I230" s="25"/>
      <c r="J230" s="25"/>
      <c r="K230" s="25"/>
      <c r="L230" s="28"/>
      <c r="M230" s="6"/>
      <c r="N230" s="6"/>
      <c r="O230" s="6"/>
      <c r="P230" s="1"/>
      <c r="Q230" s="37"/>
    </row>
    <row r="231" spans="1:17" ht="14.4" x14ac:dyDescent="0.3">
      <c r="A231" s="25"/>
      <c r="B231" s="32"/>
      <c r="C231" s="32"/>
      <c r="D231" s="32"/>
      <c r="E231" s="25"/>
      <c r="F231" s="25"/>
      <c r="G231" s="25"/>
      <c r="H231" s="25"/>
      <c r="I231" s="25"/>
      <c r="J231" s="8"/>
      <c r="K231" s="25"/>
      <c r="L231" s="28"/>
      <c r="M231" s="6"/>
      <c r="N231" s="6"/>
      <c r="O231" s="6"/>
      <c r="P231" s="1"/>
      <c r="Q231" s="37"/>
    </row>
    <row r="232" spans="1:17" ht="14.4" x14ac:dyDescent="0.3">
      <c r="A232" s="25"/>
      <c r="B232" s="32"/>
      <c r="C232" s="32"/>
      <c r="D232" s="32"/>
      <c r="E232" s="25"/>
      <c r="F232" s="25"/>
      <c r="G232" s="25"/>
      <c r="H232" s="25"/>
      <c r="I232" s="25"/>
      <c r="J232" s="25"/>
      <c r="K232" s="25"/>
      <c r="L232" s="28"/>
      <c r="M232" s="6"/>
      <c r="N232" s="6"/>
      <c r="O232" s="6"/>
      <c r="P232" s="1"/>
      <c r="Q232" s="37"/>
    </row>
    <row r="233" spans="1:17" ht="14.4" x14ac:dyDescent="0.3">
      <c r="A233" s="25"/>
      <c r="B233" s="32"/>
      <c r="C233" s="32"/>
      <c r="D233" s="32"/>
      <c r="E233" s="25"/>
      <c r="F233" s="25"/>
      <c r="G233" s="25"/>
      <c r="H233" s="25"/>
      <c r="I233" s="25"/>
      <c r="J233" s="25"/>
      <c r="K233" s="25"/>
      <c r="L233" s="28"/>
      <c r="M233" s="6"/>
      <c r="N233" s="6"/>
      <c r="O233" s="6"/>
      <c r="P233" s="1"/>
      <c r="Q233" s="37"/>
    </row>
    <row r="234" spans="1:17" ht="14.4" x14ac:dyDescent="0.3">
      <c r="A234" s="8"/>
      <c r="B234" s="32"/>
      <c r="C234" s="32"/>
      <c r="D234" s="32"/>
      <c r="E234" s="8"/>
      <c r="F234" s="8"/>
      <c r="G234" s="8"/>
      <c r="H234" s="8"/>
      <c r="I234" s="8"/>
      <c r="J234" s="8"/>
      <c r="K234" s="8"/>
      <c r="L234" s="26"/>
      <c r="M234" s="2"/>
      <c r="N234" s="2"/>
      <c r="O234" s="2"/>
      <c r="P234" s="1"/>
      <c r="Q234" s="37"/>
    </row>
    <row r="235" spans="1:17" ht="14.4" x14ac:dyDescent="0.3">
      <c r="A235" s="8"/>
      <c r="B235" s="32"/>
      <c r="C235" s="32"/>
      <c r="D235" s="32"/>
      <c r="E235" s="8"/>
      <c r="F235" s="8"/>
      <c r="G235" s="25"/>
      <c r="H235" s="25"/>
      <c r="I235" s="25"/>
      <c r="J235" s="25"/>
      <c r="K235" s="25"/>
      <c r="L235" s="28"/>
      <c r="M235" s="6"/>
      <c r="N235" s="6"/>
      <c r="O235" s="6"/>
      <c r="P235" s="1"/>
      <c r="Q235" s="37"/>
    </row>
    <row r="236" spans="1:17" ht="14.4" x14ac:dyDescent="0.3">
      <c r="A236" s="8"/>
      <c r="B236" s="32"/>
      <c r="C236" s="32"/>
      <c r="D236" s="32"/>
      <c r="E236" s="8"/>
      <c r="F236" s="8"/>
      <c r="G236" s="8"/>
      <c r="H236" s="25"/>
      <c r="I236" s="27"/>
      <c r="J236" s="25"/>
      <c r="K236" s="25"/>
      <c r="L236" s="28"/>
      <c r="M236" s="6"/>
      <c r="N236" s="6"/>
      <c r="O236" s="6"/>
      <c r="P236" s="1"/>
      <c r="Q236" s="37"/>
    </row>
    <row r="237" spans="1:17" ht="14.4" x14ac:dyDescent="0.3">
      <c r="A237" s="8"/>
      <c r="B237" s="32"/>
      <c r="C237" s="32"/>
      <c r="D237" s="32"/>
      <c r="E237" s="8"/>
      <c r="F237" s="8"/>
      <c r="G237" s="25"/>
      <c r="H237" s="25"/>
      <c r="I237" s="27"/>
      <c r="J237" s="25"/>
      <c r="K237" s="8"/>
      <c r="L237" s="28"/>
      <c r="M237" s="6"/>
      <c r="N237" s="6"/>
      <c r="O237" s="6"/>
      <c r="P237" s="1"/>
      <c r="Q237" s="37"/>
    </row>
    <row r="238" spans="1:17" ht="14.4" x14ac:dyDescent="0.3">
      <c r="A238" s="8"/>
      <c r="B238" s="32"/>
      <c r="C238" s="32"/>
      <c r="D238" s="32"/>
      <c r="E238" s="8"/>
      <c r="F238" s="8"/>
      <c r="G238" s="25"/>
      <c r="H238" s="25"/>
      <c r="I238" s="27"/>
      <c r="J238" s="25"/>
      <c r="K238" s="8"/>
      <c r="L238" s="28"/>
      <c r="M238" s="6"/>
      <c r="N238" s="6"/>
      <c r="O238" s="6"/>
      <c r="P238" s="1"/>
      <c r="Q238" s="37"/>
    </row>
    <row r="239" spans="1:17" ht="14.4" x14ac:dyDescent="0.3">
      <c r="A239" s="8"/>
      <c r="B239" s="32"/>
      <c r="C239" s="32"/>
      <c r="D239" s="32"/>
      <c r="E239" s="8"/>
      <c r="F239" s="8"/>
      <c r="G239" s="25"/>
      <c r="H239" s="25"/>
      <c r="I239" s="27"/>
      <c r="J239" s="25"/>
      <c r="K239" s="8"/>
      <c r="L239" s="28"/>
      <c r="M239" s="6"/>
      <c r="N239" s="6"/>
      <c r="O239" s="6"/>
      <c r="P239" s="1"/>
      <c r="Q239" s="37"/>
    </row>
    <row r="240" spans="1:17" ht="14.4" x14ac:dyDescent="0.3">
      <c r="A240" s="8"/>
      <c r="B240" s="32"/>
      <c r="C240" s="32"/>
      <c r="D240" s="32"/>
      <c r="E240" s="8"/>
      <c r="F240" s="8"/>
      <c r="G240" s="25"/>
      <c r="H240" s="25"/>
      <c r="I240" s="25"/>
      <c r="J240" s="25"/>
      <c r="K240" s="8"/>
      <c r="L240" s="28"/>
      <c r="M240" s="6"/>
      <c r="N240" s="6"/>
      <c r="O240" s="6"/>
      <c r="P240" s="1"/>
      <c r="Q240" s="37"/>
    </row>
    <row r="241" spans="1:17" ht="14.4" x14ac:dyDescent="0.3">
      <c r="A241" s="25"/>
      <c r="B241" s="32"/>
      <c r="C241" s="32"/>
      <c r="D241" s="32"/>
      <c r="E241" s="25"/>
      <c r="F241" s="25"/>
      <c r="G241" s="25"/>
      <c r="H241" s="25"/>
      <c r="I241" s="25"/>
      <c r="J241" s="25"/>
      <c r="K241" s="25"/>
      <c r="L241" s="28"/>
      <c r="M241" s="6"/>
      <c r="N241" s="6"/>
      <c r="O241" s="6"/>
      <c r="P241" s="1"/>
      <c r="Q241" s="37"/>
    </row>
    <row r="242" spans="1:17" ht="14.4" x14ac:dyDescent="0.3">
      <c r="A242" s="8"/>
      <c r="B242" s="32"/>
      <c r="C242" s="32"/>
      <c r="D242" s="32"/>
      <c r="E242" s="8"/>
      <c r="F242" s="8"/>
      <c r="G242" s="8"/>
      <c r="H242" s="8"/>
      <c r="I242" s="8"/>
      <c r="J242" s="8"/>
      <c r="K242" s="8"/>
      <c r="L242" s="26"/>
      <c r="M242" s="2"/>
      <c r="N242" s="2"/>
      <c r="O242" s="2"/>
      <c r="P242" s="1"/>
      <c r="Q242" s="37"/>
    </row>
    <row r="243" spans="1:17" ht="14.4" x14ac:dyDescent="0.3">
      <c r="A243" s="8"/>
      <c r="B243" s="32"/>
      <c r="C243" s="32"/>
      <c r="D243" s="32"/>
      <c r="E243" s="8"/>
      <c r="F243" s="8"/>
      <c r="G243" s="8"/>
      <c r="H243" s="8"/>
      <c r="I243" s="8"/>
      <c r="J243" s="8"/>
      <c r="K243" s="25"/>
      <c r="L243" s="28"/>
      <c r="M243" s="6"/>
      <c r="N243" s="6"/>
      <c r="O243" s="6"/>
      <c r="P243" s="1"/>
      <c r="Q243" s="37"/>
    </row>
    <row r="244" spans="1:17" ht="14.4" x14ac:dyDescent="0.3">
      <c r="A244" s="8"/>
      <c r="B244" s="32"/>
      <c r="C244" s="32"/>
      <c r="D244" s="32"/>
      <c r="E244" s="8"/>
      <c r="F244" s="8"/>
      <c r="G244" s="8"/>
      <c r="H244" s="8"/>
      <c r="I244" s="8"/>
      <c r="J244" s="8"/>
      <c r="K244" s="25"/>
      <c r="L244" s="28"/>
      <c r="M244" s="6"/>
      <c r="N244" s="6"/>
      <c r="O244" s="6"/>
      <c r="P244" s="1"/>
      <c r="Q244" s="37"/>
    </row>
    <row r="245" spans="1:17" ht="14.4" x14ac:dyDescent="0.3">
      <c r="A245" s="8"/>
      <c r="B245" s="32"/>
      <c r="C245" s="32"/>
      <c r="D245" s="32"/>
      <c r="E245" s="8"/>
      <c r="F245" s="8"/>
      <c r="G245" s="8"/>
      <c r="H245" s="8"/>
      <c r="I245" s="8"/>
      <c r="J245" s="8"/>
      <c r="K245" s="25"/>
      <c r="L245" s="28"/>
      <c r="M245" s="6"/>
      <c r="N245" s="6"/>
      <c r="O245" s="6"/>
      <c r="P245" s="1"/>
      <c r="Q245" s="37"/>
    </row>
    <row r="246" spans="1:17" ht="14.4" x14ac:dyDescent="0.3">
      <c r="A246" s="8"/>
      <c r="B246" s="32"/>
      <c r="C246" s="32"/>
      <c r="D246" s="32"/>
      <c r="E246" s="8"/>
      <c r="F246" s="8"/>
      <c r="G246" s="8"/>
      <c r="H246" s="8"/>
      <c r="I246" s="8"/>
      <c r="J246" s="8"/>
      <c r="K246" s="25"/>
      <c r="L246" s="28"/>
      <c r="M246" s="6"/>
      <c r="N246" s="6"/>
      <c r="O246" s="6"/>
      <c r="P246" s="1"/>
      <c r="Q246" s="37"/>
    </row>
    <row r="247" spans="1:17" ht="14.4" x14ac:dyDescent="0.3">
      <c r="A247" s="8"/>
      <c r="B247" s="32"/>
      <c r="C247" s="32"/>
      <c r="D247" s="32"/>
      <c r="E247" s="8"/>
      <c r="F247" s="8"/>
      <c r="G247" s="8"/>
      <c r="H247" s="8"/>
      <c r="I247" s="8"/>
      <c r="J247" s="8"/>
      <c r="K247" s="25"/>
      <c r="L247" s="28"/>
      <c r="M247" s="6"/>
      <c r="N247" s="6"/>
      <c r="O247" s="6"/>
      <c r="P247" s="1"/>
      <c r="Q247" s="37"/>
    </row>
    <row r="248" spans="1:17" ht="14.4" x14ac:dyDescent="0.3">
      <c r="A248" s="8"/>
      <c r="B248" s="32"/>
      <c r="C248" s="32"/>
      <c r="D248" s="32"/>
      <c r="E248" s="8"/>
      <c r="F248" s="8"/>
      <c r="G248" s="8"/>
      <c r="H248" s="8"/>
      <c r="I248" s="8"/>
      <c r="J248" s="8"/>
      <c r="K248" s="25"/>
      <c r="L248" s="28"/>
      <c r="M248" s="6"/>
      <c r="N248" s="6"/>
      <c r="O248" s="6"/>
      <c r="P248" s="1"/>
      <c r="Q248" s="37"/>
    </row>
    <row r="249" spans="1:17" ht="14.4" x14ac:dyDescent="0.3">
      <c r="A249" s="8"/>
      <c r="B249" s="32"/>
      <c r="C249" s="32"/>
      <c r="D249" s="32"/>
      <c r="E249" s="8"/>
      <c r="F249" s="8"/>
      <c r="G249" s="8"/>
      <c r="H249" s="8"/>
      <c r="I249" s="8"/>
      <c r="J249" s="8"/>
      <c r="K249" s="25"/>
      <c r="L249" s="28"/>
      <c r="M249" s="6"/>
      <c r="N249" s="6"/>
      <c r="O249" s="6"/>
      <c r="P249" s="1"/>
      <c r="Q249" s="37"/>
    </row>
    <row r="250" spans="1:17" ht="14.4" x14ac:dyDescent="0.3">
      <c r="A250" s="8"/>
      <c r="B250" s="32"/>
      <c r="C250" s="32"/>
      <c r="D250" s="32"/>
      <c r="E250" s="8"/>
      <c r="F250" s="8"/>
      <c r="G250" s="8"/>
      <c r="H250" s="8"/>
      <c r="I250" s="11"/>
      <c r="J250" s="57"/>
      <c r="K250" s="8"/>
      <c r="L250" s="52"/>
      <c r="M250" s="2"/>
      <c r="N250" s="2"/>
      <c r="O250" s="2"/>
      <c r="P250" s="1"/>
      <c r="Q250" s="51"/>
    </row>
    <row r="251" spans="1:17" ht="14.4" x14ac:dyDescent="0.3">
      <c r="A251" s="25"/>
      <c r="B251" s="32"/>
      <c r="C251" s="32"/>
      <c r="D251" s="32"/>
      <c r="E251" s="25"/>
      <c r="F251" s="25"/>
      <c r="G251" s="25"/>
      <c r="H251" s="25"/>
      <c r="I251" s="11"/>
      <c r="J251" s="25"/>
      <c r="K251" s="25"/>
      <c r="L251" s="56"/>
      <c r="M251" s="6"/>
      <c r="N251" s="6"/>
      <c r="O251" s="6"/>
      <c r="P251" s="1"/>
      <c r="Q251" s="51"/>
    </row>
    <row r="252" spans="1:17" ht="14.4" x14ac:dyDescent="0.3">
      <c r="A252" s="25"/>
      <c r="B252" s="32"/>
      <c r="C252" s="32"/>
      <c r="D252" s="32"/>
      <c r="E252" s="25"/>
      <c r="F252" s="25"/>
      <c r="G252" s="25"/>
      <c r="H252" s="25"/>
      <c r="I252" s="11"/>
      <c r="J252" s="25"/>
      <c r="K252" s="25"/>
      <c r="L252" s="56"/>
      <c r="M252" s="6"/>
      <c r="N252" s="6"/>
      <c r="O252" s="6"/>
      <c r="P252" s="1"/>
      <c r="Q252" s="51"/>
    </row>
    <row r="253" spans="1:17" ht="14.4" x14ac:dyDescent="0.3">
      <c r="A253" s="25"/>
      <c r="B253" s="32"/>
      <c r="C253" s="32"/>
      <c r="D253" s="32"/>
      <c r="E253" s="25"/>
      <c r="F253" s="25"/>
      <c r="G253" s="25"/>
      <c r="H253" s="58"/>
      <c r="I253" s="11"/>
      <c r="J253" s="57"/>
      <c r="K253" s="25"/>
      <c r="L253" s="56"/>
      <c r="M253" s="6"/>
      <c r="N253" s="6"/>
      <c r="O253" s="6"/>
      <c r="P253" s="1"/>
      <c r="Q253" s="51"/>
    </row>
  </sheetData>
  <autoFilter ref="A2:Q33" xr:uid="{0F9DFB15-B0CA-4A47-A18D-366FADFD4F85}"/>
  <dataConsolidate>
    <dataRefs count="2">
      <dataRef ref="B2:B3" sheet="Hoja2" r:id="rId1"/>
      <dataRef ref="C2:C3" sheet="Hoja2" r:id="rId2"/>
    </dataRefs>
  </dataConsolidate>
  <mergeCells count="1">
    <mergeCell ref="A1:Q1"/>
  </mergeCells>
  <dataValidations count="3">
    <dataValidation type="whole" allowBlank="1" showInputMessage="1" showErrorMessage="1" sqref="L119:L253 P21:P27 M3:M20 O28:O33 L34:L80" xr:uid="{00000000-0002-0000-0500-000000000000}">
      <formula1>1</formula1>
      <formula2>1000000000000000</formula2>
    </dataValidation>
    <dataValidation type="whole" allowBlank="1" showInputMessage="1" showErrorMessage="1" error="DEJAR VACÍO EN CASO DE NO TENER BAR DE ESE TIPO, NO COLOCAR CERO" sqref="M119:O253 Q21:Q27 N3:P20 P28:Q33 M34:O80" xr:uid="{00000000-0002-0000-0500-000001000000}">
      <formula1>1</formula1>
      <formula2>15</formula2>
    </dataValidation>
    <dataValidation type="whole" allowBlank="1" showInputMessage="1" showErrorMessage="1" sqref="Q202:Q203 Q119:Q198 Q209:Q253" xr:uid="{00000000-0002-0000-0500-000002000000}">
      <formula1>1</formula1>
      <formula2>6000</formula2>
    </dataValidation>
  </dataValidation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82"/>
  <sheetViews>
    <sheetView tabSelected="1" zoomScale="60" zoomScaleNormal="60" workbookViewId="0">
      <selection activeCell="G382" sqref="G382"/>
    </sheetView>
  </sheetViews>
  <sheetFormatPr baseColWidth="10" defaultColWidth="26" defaultRowHeight="43.8" customHeight="1" x14ac:dyDescent="0.3"/>
  <cols>
    <col min="1" max="10" width="26" style="136" customWidth="1"/>
    <col min="11" max="14" width="26" style="137" customWidth="1"/>
    <col min="15" max="16384" width="26" style="125"/>
  </cols>
  <sheetData>
    <row r="1" spans="1:16" s="122" customFormat="1" ht="43.8" customHeight="1" x14ac:dyDescent="0.3">
      <c r="A1" s="205" t="s">
        <v>209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43.8" customHeight="1" x14ac:dyDescent="0.3">
      <c r="A2" s="123" t="s">
        <v>0</v>
      </c>
      <c r="B2" s="123" t="s">
        <v>1883</v>
      </c>
      <c r="C2" s="123" t="s">
        <v>1882</v>
      </c>
      <c r="D2" s="123" t="s">
        <v>1879</v>
      </c>
      <c r="E2" s="123" t="s">
        <v>1</v>
      </c>
      <c r="F2" s="123" t="s">
        <v>2</v>
      </c>
      <c r="G2" s="123" t="s">
        <v>3</v>
      </c>
      <c r="H2" s="123" t="s">
        <v>4</v>
      </c>
      <c r="I2" s="123" t="s">
        <v>6</v>
      </c>
      <c r="J2" s="123" t="s">
        <v>7</v>
      </c>
      <c r="K2" s="123" t="s">
        <v>8</v>
      </c>
      <c r="L2" s="123" t="s">
        <v>9</v>
      </c>
      <c r="M2" s="123" t="s">
        <v>10</v>
      </c>
      <c r="N2" s="123" t="s">
        <v>11</v>
      </c>
      <c r="O2" s="123" t="s">
        <v>12</v>
      </c>
      <c r="P2" s="124" t="s">
        <v>892</v>
      </c>
    </row>
    <row r="3" spans="1:16" ht="43.8" customHeight="1" x14ac:dyDescent="0.3">
      <c r="A3" s="206" t="s">
        <v>893</v>
      </c>
      <c r="B3" s="206" t="str">
        <f>+VLOOKUP(A3,'[1]DISTRITOS A NIVEL NACIONAL'!$A$1:$IV$65536,5,0)</f>
        <v>INDEPENDENCIA Y BOLIVAR  ( sector seis esquinas )</v>
      </c>
      <c r="C3" s="206" t="str">
        <f>+VLOOKUP(A3,'[1]DISTRITOS A NIVEL NACIONAL'!$A$1:$IV$65536,6,0)</f>
        <v>(07)2916002, (07)2916120, (07)2912340</v>
      </c>
      <c r="D3" s="206" t="str">
        <f>+VLOOKUP(A3,'[1]DISTRITOS A NIVEL NACIONAL'!$A$1:$IV$65536,7,0)</f>
        <v>DIRECTO</v>
      </c>
      <c r="E3" s="207" t="s">
        <v>848</v>
      </c>
      <c r="F3" s="207" t="s">
        <v>894</v>
      </c>
      <c r="G3" s="208" t="s">
        <v>895</v>
      </c>
      <c r="H3" s="206" t="s">
        <v>18</v>
      </c>
      <c r="I3" s="207" t="s">
        <v>896</v>
      </c>
      <c r="J3" s="207" t="s">
        <v>14</v>
      </c>
      <c r="K3" s="206">
        <v>238</v>
      </c>
      <c r="L3" s="206"/>
      <c r="M3" s="206">
        <v>1</v>
      </c>
      <c r="N3" s="206"/>
      <c r="O3" s="206">
        <f>SUM(L3:N3)</f>
        <v>1</v>
      </c>
      <c r="P3" s="209">
        <f>+((K3*40%)*(0.25)*(14.17)*(10%))</f>
        <v>33.724600000000002</v>
      </c>
    </row>
    <row r="4" spans="1:16" ht="43.8" customHeight="1" x14ac:dyDescent="0.3">
      <c r="A4" s="206" t="s">
        <v>893</v>
      </c>
      <c r="B4" s="206" t="str">
        <f>+VLOOKUP(A4,'[1]DISTRITOS A NIVEL NACIONAL'!$A$1:$IV$65536,5,0)</f>
        <v>INDEPENDENCIA Y BOLIVAR  ( sector seis esquinas )</v>
      </c>
      <c r="C4" s="206" t="str">
        <f>+VLOOKUP(A4,'[1]DISTRITOS A NIVEL NACIONAL'!$A$1:$IV$65536,6,0)</f>
        <v>(07)2916002, (07)2916120, (07)2912340</v>
      </c>
      <c r="D4" s="206" t="str">
        <f>+VLOOKUP(A4,'[1]DISTRITOS A NIVEL NACIONAL'!$A$1:$IV$65536,7,0)</f>
        <v>DIRECTO</v>
      </c>
      <c r="E4" s="207" t="s">
        <v>848</v>
      </c>
      <c r="F4" s="207" t="s">
        <v>894</v>
      </c>
      <c r="G4" s="208" t="s">
        <v>897</v>
      </c>
      <c r="H4" s="206" t="s">
        <v>18</v>
      </c>
      <c r="I4" s="208" t="s">
        <v>898</v>
      </c>
      <c r="J4" s="208" t="s">
        <v>899</v>
      </c>
      <c r="K4" s="210">
        <v>294</v>
      </c>
      <c r="L4" s="210"/>
      <c r="M4" s="210">
        <v>1</v>
      </c>
      <c r="N4" s="210"/>
      <c r="O4" s="206">
        <f t="shared" ref="O4:O47" si="0">SUM(L4:N4)</f>
        <v>1</v>
      </c>
      <c r="P4" s="209">
        <v>58.323720000000009</v>
      </c>
    </row>
    <row r="5" spans="1:16" ht="43.8" customHeight="1" x14ac:dyDescent="0.3">
      <c r="A5" s="206" t="s">
        <v>893</v>
      </c>
      <c r="B5" s="206" t="str">
        <f>+VLOOKUP(A5,'[1]DISTRITOS A NIVEL NACIONAL'!$A$1:$IV$65536,5,0)</f>
        <v>INDEPENDENCIA Y BOLIVAR  ( sector seis esquinas )</v>
      </c>
      <c r="C5" s="206" t="str">
        <f>+VLOOKUP(A5,'[1]DISTRITOS A NIVEL NACIONAL'!$A$1:$IV$65536,6,0)</f>
        <v>(07)2916002, (07)2916120, (07)2912340</v>
      </c>
      <c r="D5" s="206" t="str">
        <f>+VLOOKUP(A5,'[1]DISTRITOS A NIVEL NACIONAL'!$A$1:$IV$65536,7,0)</f>
        <v>DIRECTO</v>
      </c>
      <c r="E5" s="207" t="s">
        <v>848</v>
      </c>
      <c r="F5" s="207" t="s">
        <v>894</v>
      </c>
      <c r="G5" s="208" t="s">
        <v>900</v>
      </c>
      <c r="H5" s="206" t="s">
        <v>18</v>
      </c>
      <c r="I5" s="208" t="s">
        <v>901</v>
      </c>
      <c r="J5" s="207" t="s">
        <v>14</v>
      </c>
      <c r="K5" s="210">
        <v>381</v>
      </c>
      <c r="L5" s="210">
        <v>1</v>
      </c>
      <c r="M5" s="210"/>
      <c r="N5" s="210"/>
      <c r="O5" s="206">
        <f t="shared" si="0"/>
        <v>1</v>
      </c>
      <c r="P5" s="209">
        <f t="shared" ref="P5:P10" si="1">+((K5*40%)*(0.25)*(14.17)*(10%))</f>
        <v>53.987700000000011</v>
      </c>
    </row>
    <row r="6" spans="1:16" ht="43.8" customHeight="1" x14ac:dyDescent="0.3">
      <c r="A6" s="206" t="s">
        <v>893</v>
      </c>
      <c r="B6" s="206" t="str">
        <f>+VLOOKUP(A6,'[1]DISTRITOS A NIVEL NACIONAL'!$A$1:$IV$65536,5,0)</f>
        <v>INDEPENDENCIA Y BOLIVAR  ( sector seis esquinas )</v>
      </c>
      <c r="C6" s="206" t="str">
        <f>+VLOOKUP(A6,'[1]DISTRITOS A NIVEL NACIONAL'!$A$1:$IV$65536,6,0)</f>
        <v>(07)2916002, (07)2916120, (07)2912340</v>
      </c>
      <c r="D6" s="206" t="str">
        <f>+VLOOKUP(A6,'[1]DISTRITOS A NIVEL NACIONAL'!$A$1:$IV$65536,7,0)</f>
        <v>DIRECTO</v>
      </c>
      <c r="E6" s="207" t="s">
        <v>848</v>
      </c>
      <c r="F6" s="207" t="s">
        <v>894</v>
      </c>
      <c r="G6" s="208" t="s">
        <v>902</v>
      </c>
      <c r="H6" s="206" t="s">
        <v>18</v>
      </c>
      <c r="I6" s="208" t="s">
        <v>903</v>
      </c>
      <c r="J6" s="207" t="s">
        <v>14</v>
      </c>
      <c r="K6" s="210">
        <v>202</v>
      </c>
      <c r="L6" s="210"/>
      <c r="M6" s="210">
        <v>1</v>
      </c>
      <c r="N6" s="210"/>
      <c r="O6" s="206">
        <f t="shared" si="0"/>
        <v>1</v>
      </c>
      <c r="P6" s="209">
        <f t="shared" si="1"/>
        <v>28.623400000000004</v>
      </c>
    </row>
    <row r="7" spans="1:16" ht="43.8" customHeight="1" x14ac:dyDescent="0.3">
      <c r="A7" s="206" t="s">
        <v>893</v>
      </c>
      <c r="B7" s="206" t="str">
        <f>+VLOOKUP(A7,'[1]DISTRITOS A NIVEL NACIONAL'!$A$1:$IV$65536,5,0)</f>
        <v>INDEPENDENCIA Y BOLIVAR  ( sector seis esquinas )</v>
      </c>
      <c r="C7" s="206" t="str">
        <f>+VLOOKUP(A7,'[1]DISTRITOS A NIVEL NACIONAL'!$A$1:$IV$65536,6,0)</f>
        <v>(07)2916002, (07)2916120, (07)2912340</v>
      </c>
      <c r="D7" s="206" t="str">
        <f>+VLOOKUP(A7,'[1]DISTRITOS A NIVEL NACIONAL'!$A$1:$IV$65536,7,0)</f>
        <v>DIRECTO</v>
      </c>
      <c r="E7" s="207" t="s">
        <v>848</v>
      </c>
      <c r="F7" s="208" t="s">
        <v>904</v>
      </c>
      <c r="G7" s="208" t="s">
        <v>905</v>
      </c>
      <c r="H7" s="206" t="s">
        <v>18</v>
      </c>
      <c r="I7" s="208" t="s">
        <v>906</v>
      </c>
      <c r="J7" s="207" t="s">
        <v>14</v>
      </c>
      <c r="K7" s="210">
        <v>298</v>
      </c>
      <c r="L7" s="210">
        <v>1</v>
      </c>
      <c r="M7" s="210"/>
      <c r="N7" s="210"/>
      <c r="O7" s="206">
        <f t="shared" si="0"/>
        <v>1</v>
      </c>
      <c r="P7" s="209">
        <f t="shared" si="1"/>
        <v>42.226600000000005</v>
      </c>
    </row>
    <row r="8" spans="1:16" ht="43.8" customHeight="1" x14ac:dyDescent="0.3">
      <c r="A8" s="206" t="s">
        <v>893</v>
      </c>
      <c r="B8" s="206" t="str">
        <f>+VLOOKUP(A8,'[1]DISTRITOS A NIVEL NACIONAL'!$A$1:$IV$65536,5,0)</f>
        <v>INDEPENDENCIA Y BOLIVAR  ( sector seis esquinas )</v>
      </c>
      <c r="C8" s="206" t="str">
        <f>+VLOOKUP(A8,'[1]DISTRITOS A NIVEL NACIONAL'!$A$1:$IV$65536,6,0)</f>
        <v>(07)2916002, (07)2916120, (07)2912340</v>
      </c>
      <c r="D8" s="206" t="str">
        <f>+VLOOKUP(A8,'[1]DISTRITOS A NIVEL NACIONAL'!$A$1:$IV$65536,7,0)</f>
        <v>DIRECTO</v>
      </c>
      <c r="E8" s="207" t="s">
        <v>848</v>
      </c>
      <c r="F8" s="211" t="s">
        <v>904</v>
      </c>
      <c r="G8" s="208" t="s">
        <v>907</v>
      </c>
      <c r="H8" s="206" t="s">
        <v>18</v>
      </c>
      <c r="I8" s="211" t="s">
        <v>908</v>
      </c>
      <c r="J8" s="207" t="s">
        <v>14</v>
      </c>
      <c r="K8" s="212">
        <v>380</v>
      </c>
      <c r="L8" s="212"/>
      <c r="M8" s="212">
        <v>1</v>
      </c>
      <c r="N8" s="212"/>
      <c r="O8" s="206">
        <f t="shared" si="0"/>
        <v>1</v>
      </c>
      <c r="P8" s="213">
        <f t="shared" si="1"/>
        <v>53.846000000000004</v>
      </c>
    </row>
    <row r="9" spans="1:16" ht="43.8" customHeight="1" x14ac:dyDescent="0.3">
      <c r="A9" s="206" t="s">
        <v>893</v>
      </c>
      <c r="B9" s="206" t="str">
        <f>+VLOOKUP(A9,'[1]DISTRITOS A NIVEL NACIONAL'!$A$1:$IV$65536,5,0)</f>
        <v>INDEPENDENCIA Y BOLIVAR  ( sector seis esquinas )</v>
      </c>
      <c r="C9" s="206" t="str">
        <f>+VLOOKUP(A9,'[1]DISTRITOS A NIVEL NACIONAL'!$A$1:$IV$65536,6,0)</f>
        <v>(07)2916002, (07)2916120, (07)2912340</v>
      </c>
      <c r="D9" s="206" t="str">
        <f>+VLOOKUP(A9,'[1]DISTRITOS A NIVEL NACIONAL'!$A$1:$IV$65536,7,0)</f>
        <v>DIRECTO</v>
      </c>
      <c r="E9" s="207" t="s">
        <v>848</v>
      </c>
      <c r="F9" s="211" t="s">
        <v>909</v>
      </c>
      <c r="G9" s="208" t="s">
        <v>910</v>
      </c>
      <c r="H9" s="206" t="s">
        <v>18</v>
      </c>
      <c r="I9" s="211" t="s">
        <v>911</v>
      </c>
      <c r="J9" s="211" t="s">
        <v>899</v>
      </c>
      <c r="K9" s="212">
        <v>316</v>
      </c>
      <c r="L9" s="212">
        <v>2</v>
      </c>
      <c r="M9" s="212"/>
      <c r="N9" s="212"/>
      <c r="O9" s="206">
        <f t="shared" si="0"/>
        <v>2</v>
      </c>
      <c r="P9" s="213">
        <f t="shared" si="1"/>
        <v>44.777200000000001</v>
      </c>
    </row>
    <row r="10" spans="1:16" ht="43.8" customHeight="1" x14ac:dyDescent="0.3">
      <c r="A10" s="212" t="s">
        <v>912</v>
      </c>
      <c r="B10" s="206" t="str">
        <f>+VLOOKUP(A10,'[1]DISTRITOS A NIVEL NACIONAL'!$A$1:$IV$65536,5,0)</f>
        <v>AV.RAUL FRIAS INTERCECCION VENEZUELA Y JAIME ROLDOS                    ( A LADO DEL COLEGIO DE BACHILLERATO ARRENILLAS)</v>
      </c>
      <c r="C10" s="206" t="str">
        <f>+VLOOKUP(A10,'[1]DISTRITOS A NIVEL NACIONAL'!$A$1:$IV$65536,6,0)</f>
        <v>(07)3701120</v>
      </c>
      <c r="D10" s="206" t="str">
        <f>+VLOOKUP(A10,'[1]DISTRITOS A NIVEL NACIONAL'!$A$1:$IV$65536,7,0)</f>
        <v>DIRECTO</v>
      </c>
      <c r="E10" s="211" t="s">
        <v>848</v>
      </c>
      <c r="F10" s="211" t="s">
        <v>913</v>
      </c>
      <c r="G10" s="208" t="s">
        <v>914</v>
      </c>
      <c r="H10" s="212" t="s">
        <v>18</v>
      </c>
      <c r="I10" s="211" t="s">
        <v>915</v>
      </c>
      <c r="J10" s="211" t="s">
        <v>14</v>
      </c>
      <c r="K10" s="212">
        <v>279</v>
      </c>
      <c r="L10" s="212"/>
      <c r="M10" s="212">
        <v>1</v>
      </c>
      <c r="N10" s="212"/>
      <c r="O10" s="214">
        <f t="shared" si="0"/>
        <v>1</v>
      </c>
      <c r="P10" s="213">
        <f t="shared" si="1"/>
        <v>39.534300000000002</v>
      </c>
    </row>
    <row r="11" spans="1:16" ht="43.8" customHeight="1" x14ac:dyDescent="0.3">
      <c r="A11" s="212" t="s">
        <v>912</v>
      </c>
      <c r="B11" s="206" t="str">
        <f>+VLOOKUP(A11,'[1]DISTRITOS A NIVEL NACIONAL'!$A$1:$IV$65536,5,0)</f>
        <v>AV.RAUL FRIAS INTERCECCION VENEZUELA Y JAIME ROLDOS                    ( A LADO DEL COLEGIO DE BACHILLERATO ARRENILLAS)</v>
      </c>
      <c r="C11" s="206" t="str">
        <f>+VLOOKUP(A11,'[1]DISTRITOS A NIVEL NACIONAL'!$A$1:$IV$65536,6,0)</f>
        <v>(07)3701120</v>
      </c>
      <c r="D11" s="206" t="str">
        <f>+VLOOKUP(A11,'[1]DISTRITOS A NIVEL NACIONAL'!$A$1:$IV$65536,7,0)</f>
        <v>DIRECTO</v>
      </c>
      <c r="E11" s="211" t="s">
        <v>848</v>
      </c>
      <c r="F11" s="211" t="s">
        <v>913</v>
      </c>
      <c r="G11" s="208" t="s">
        <v>916</v>
      </c>
      <c r="H11" s="212" t="s">
        <v>18</v>
      </c>
      <c r="I11" s="211" t="s">
        <v>917</v>
      </c>
      <c r="J11" s="211" t="s">
        <v>145</v>
      </c>
      <c r="K11" s="212">
        <v>162</v>
      </c>
      <c r="L11" s="212"/>
      <c r="M11" s="212">
        <v>1</v>
      </c>
      <c r="N11" s="212"/>
      <c r="O11" s="214">
        <f t="shared" si="0"/>
        <v>1</v>
      </c>
      <c r="P11" s="213">
        <f>+((K11*40%)*(0.35)*(14.17)*(10%))</f>
        <v>32.137560000000001</v>
      </c>
    </row>
    <row r="12" spans="1:16" ht="43.8" customHeight="1" x14ac:dyDescent="0.3">
      <c r="A12" s="212" t="s">
        <v>912</v>
      </c>
      <c r="B12" s="206" t="str">
        <f>+VLOOKUP(A12,'[1]DISTRITOS A NIVEL NACIONAL'!$A$1:$IV$65536,5,0)</f>
        <v>AV.RAUL FRIAS INTERCECCION VENEZUELA Y JAIME ROLDOS                    ( A LADO DEL COLEGIO DE BACHILLERATO ARRENILLAS)</v>
      </c>
      <c r="C12" s="206" t="str">
        <f>+VLOOKUP(A12,'[1]DISTRITOS A NIVEL NACIONAL'!$A$1:$IV$65536,6,0)</f>
        <v>(07)3701120</v>
      </c>
      <c r="D12" s="206" t="str">
        <f>+VLOOKUP(A12,'[1]DISTRITOS A NIVEL NACIONAL'!$A$1:$IV$65536,7,0)</f>
        <v>DIRECTO</v>
      </c>
      <c r="E12" s="211" t="s">
        <v>848</v>
      </c>
      <c r="F12" s="211" t="s">
        <v>913</v>
      </c>
      <c r="G12" s="208" t="s">
        <v>918</v>
      </c>
      <c r="H12" s="212" t="s">
        <v>18</v>
      </c>
      <c r="I12" s="211" t="s">
        <v>919</v>
      </c>
      <c r="J12" s="211" t="s">
        <v>145</v>
      </c>
      <c r="K12" s="212">
        <v>87</v>
      </c>
      <c r="L12" s="212">
        <v>1</v>
      </c>
      <c r="M12" s="212"/>
      <c r="N12" s="212"/>
      <c r="O12" s="214">
        <f t="shared" si="0"/>
        <v>1</v>
      </c>
      <c r="P12" s="213">
        <f>+((K12*40%)*(0.35)*(14.17)*(10%))</f>
        <v>17.259060000000002</v>
      </c>
    </row>
    <row r="13" spans="1:16" ht="43.8" customHeight="1" x14ac:dyDescent="0.3">
      <c r="A13" s="212" t="s">
        <v>912</v>
      </c>
      <c r="B13" s="206" t="str">
        <f>+VLOOKUP(A13,'[1]DISTRITOS A NIVEL NACIONAL'!$A$1:$IV$65536,5,0)</f>
        <v>AV.RAUL FRIAS INTERCECCION VENEZUELA Y JAIME ROLDOS                    ( A LADO DEL COLEGIO DE BACHILLERATO ARRENILLAS)</v>
      </c>
      <c r="C13" s="206" t="str">
        <f>+VLOOKUP(A13,'[1]DISTRITOS A NIVEL NACIONAL'!$A$1:$IV$65536,6,0)</f>
        <v>(07)3701120</v>
      </c>
      <c r="D13" s="206" t="str">
        <f>+VLOOKUP(A13,'[1]DISTRITOS A NIVEL NACIONAL'!$A$1:$IV$65536,7,0)</f>
        <v>DIRECTO</v>
      </c>
      <c r="E13" s="211" t="s">
        <v>848</v>
      </c>
      <c r="F13" s="211" t="s">
        <v>913</v>
      </c>
      <c r="G13" s="208" t="s">
        <v>920</v>
      </c>
      <c r="H13" s="212" t="s">
        <v>18</v>
      </c>
      <c r="I13" s="211" t="s">
        <v>921</v>
      </c>
      <c r="J13" s="211" t="s">
        <v>14</v>
      </c>
      <c r="K13" s="212">
        <v>277</v>
      </c>
      <c r="L13" s="212"/>
      <c r="M13" s="212">
        <v>1</v>
      </c>
      <c r="N13" s="212"/>
      <c r="O13" s="214">
        <f t="shared" si="0"/>
        <v>1</v>
      </c>
      <c r="P13" s="213">
        <f>+((K13*40%)*(0.25)*(14.17)*(10%))</f>
        <v>39.250900000000001</v>
      </c>
    </row>
    <row r="14" spans="1:16" ht="43.8" customHeight="1" x14ac:dyDescent="0.3">
      <c r="A14" s="212" t="s">
        <v>912</v>
      </c>
      <c r="B14" s="206" t="str">
        <f>+VLOOKUP(A14,'[1]DISTRITOS A NIVEL NACIONAL'!$A$1:$IV$65536,5,0)</f>
        <v>AV.RAUL FRIAS INTERCECCION VENEZUELA Y JAIME ROLDOS                    ( A LADO DEL COLEGIO DE BACHILLERATO ARRENILLAS)</v>
      </c>
      <c r="C14" s="206" t="str">
        <f>+VLOOKUP(A14,'[1]DISTRITOS A NIVEL NACIONAL'!$A$1:$IV$65536,6,0)</f>
        <v>(07)3701120</v>
      </c>
      <c r="D14" s="206" t="str">
        <f>+VLOOKUP(A14,'[1]DISTRITOS A NIVEL NACIONAL'!$A$1:$IV$65536,7,0)</f>
        <v>DIRECTO</v>
      </c>
      <c r="E14" s="211" t="s">
        <v>848</v>
      </c>
      <c r="F14" s="211" t="s">
        <v>913</v>
      </c>
      <c r="G14" s="208" t="s">
        <v>922</v>
      </c>
      <c r="H14" s="212" t="s">
        <v>18</v>
      </c>
      <c r="I14" s="211" t="s">
        <v>923</v>
      </c>
      <c r="J14" s="211" t="s">
        <v>145</v>
      </c>
      <c r="K14" s="212">
        <v>170</v>
      </c>
      <c r="L14" s="212"/>
      <c r="M14" s="212">
        <v>1</v>
      </c>
      <c r="N14" s="212"/>
      <c r="O14" s="214">
        <f t="shared" si="0"/>
        <v>1</v>
      </c>
      <c r="P14" s="213">
        <f t="shared" ref="P14:P24" si="2">+((K14*40%)*(0.35)*(14.17)*(10%))</f>
        <v>33.724600000000002</v>
      </c>
    </row>
    <row r="15" spans="1:16" ht="43.8" customHeight="1" x14ac:dyDescent="0.3">
      <c r="A15" s="212" t="s">
        <v>912</v>
      </c>
      <c r="B15" s="206" t="str">
        <f>+VLOOKUP(A15,'[1]DISTRITOS A NIVEL NACIONAL'!$A$1:$IV$65536,5,0)</f>
        <v>AV.RAUL FRIAS INTERCECCION VENEZUELA Y JAIME ROLDOS                    ( A LADO DEL COLEGIO DE BACHILLERATO ARRENILLAS)</v>
      </c>
      <c r="C15" s="206" t="str">
        <f>+VLOOKUP(A15,'[1]DISTRITOS A NIVEL NACIONAL'!$A$1:$IV$65536,6,0)</f>
        <v>(07)3701120</v>
      </c>
      <c r="D15" s="206" t="str">
        <f>+VLOOKUP(A15,'[1]DISTRITOS A NIVEL NACIONAL'!$A$1:$IV$65536,7,0)</f>
        <v>DIRECTO</v>
      </c>
      <c r="E15" s="211" t="s">
        <v>848</v>
      </c>
      <c r="F15" s="211" t="s">
        <v>924</v>
      </c>
      <c r="G15" s="208" t="s">
        <v>925</v>
      </c>
      <c r="H15" s="212" t="s">
        <v>18</v>
      </c>
      <c r="I15" s="211" t="s">
        <v>926</v>
      </c>
      <c r="J15" s="211" t="s">
        <v>145</v>
      </c>
      <c r="K15" s="212">
        <v>201</v>
      </c>
      <c r="L15" s="212"/>
      <c r="M15" s="212">
        <v>1</v>
      </c>
      <c r="N15" s="212"/>
      <c r="O15" s="214">
        <f>SUM(L15:N15)</f>
        <v>1</v>
      </c>
      <c r="P15" s="213">
        <f t="shared" si="2"/>
        <v>39.874380000000002</v>
      </c>
    </row>
    <row r="16" spans="1:16" ht="43.8" customHeight="1" x14ac:dyDescent="0.3">
      <c r="A16" s="212" t="s">
        <v>912</v>
      </c>
      <c r="B16" s="206" t="str">
        <f>+VLOOKUP(A16,'[1]DISTRITOS A NIVEL NACIONAL'!$A$1:$IV$65536,5,0)</f>
        <v>AV.RAUL FRIAS INTERCECCION VENEZUELA Y JAIME ROLDOS                    ( A LADO DEL COLEGIO DE BACHILLERATO ARRENILLAS)</v>
      </c>
      <c r="C16" s="206" t="str">
        <f>+VLOOKUP(A16,'[1]DISTRITOS A NIVEL NACIONAL'!$A$1:$IV$65536,6,0)</f>
        <v>(07)3701120</v>
      </c>
      <c r="D16" s="206" t="str">
        <f>+VLOOKUP(A16,'[1]DISTRITOS A NIVEL NACIONAL'!$A$1:$IV$65536,7,0)</f>
        <v>DIRECTO</v>
      </c>
      <c r="E16" s="211" t="s">
        <v>848</v>
      </c>
      <c r="F16" s="211" t="s">
        <v>924</v>
      </c>
      <c r="G16" s="208" t="s">
        <v>927</v>
      </c>
      <c r="H16" s="212" t="s">
        <v>18</v>
      </c>
      <c r="I16" s="211" t="s">
        <v>928</v>
      </c>
      <c r="J16" s="211" t="s">
        <v>145</v>
      </c>
      <c r="K16" s="212">
        <v>209</v>
      </c>
      <c r="L16" s="212"/>
      <c r="M16" s="212">
        <v>1</v>
      </c>
      <c r="N16" s="212"/>
      <c r="O16" s="214">
        <f t="shared" si="0"/>
        <v>1</v>
      </c>
      <c r="P16" s="213">
        <f t="shared" si="2"/>
        <v>41.461420000000004</v>
      </c>
    </row>
    <row r="17" spans="1:16" ht="43.8" customHeight="1" x14ac:dyDescent="0.3">
      <c r="A17" s="212" t="s">
        <v>912</v>
      </c>
      <c r="B17" s="206" t="str">
        <f>+VLOOKUP(A17,'[1]DISTRITOS A NIVEL NACIONAL'!$A$1:$IV$65536,5,0)</f>
        <v>AV.RAUL FRIAS INTERCECCION VENEZUELA Y JAIME ROLDOS                    ( A LADO DEL COLEGIO DE BACHILLERATO ARRENILLAS)</v>
      </c>
      <c r="C17" s="206" t="str">
        <f>+VLOOKUP(A17,'[1]DISTRITOS A NIVEL NACIONAL'!$A$1:$IV$65536,6,0)</f>
        <v>(07)3701120</v>
      </c>
      <c r="D17" s="206" t="str">
        <f>+VLOOKUP(A17,'[1]DISTRITOS A NIVEL NACIONAL'!$A$1:$IV$65536,7,0)</f>
        <v>DIRECTO</v>
      </c>
      <c r="E17" s="211" t="s">
        <v>848</v>
      </c>
      <c r="F17" s="211" t="s">
        <v>913</v>
      </c>
      <c r="G17" s="208" t="s">
        <v>929</v>
      </c>
      <c r="H17" s="212" t="s">
        <v>18</v>
      </c>
      <c r="I17" s="211" t="s">
        <v>930</v>
      </c>
      <c r="J17" s="211" t="s">
        <v>145</v>
      </c>
      <c r="K17" s="212">
        <v>587</v>
      </c>
      <c r="L17" s="212"/>
      <c r="M17" s="212">
        <v>1</v>
      </c>
      <c r="N17" s="212"/>
      <c r="O17" s="214">
        <f t="shared" si="0"/>
        <v>1</v>
      </c>
      <c r="P17" s="213">
        <f t="shared" si="2"/>
        <v>116.44905999999999</v>
      </c>
    </row>
    <row r="18" spans="1:16" ht="43.8" customHeight="1" x14ac:dyDescent="0.3">
      <c r="A18" s="212" t="s">
        <v>912</v>
      </c>
      <c r="B18" s="206" t="str">
        <f>+VLOOKUP(A18,'[1]DISTRITOS A NIVEL NACIONAL'!$A$1:$IV$65536,5,0)</f>
        <v>AV.RAUL FRIAS INTERCECCION VENEZUELA Y JAIME ROLDOS                    ( A LADO DEL COLEGIO DE BACHILLERATO ARRENILLAS)</v>
      </c>
      <c r="C18" s="206" t="str">
        <f>+VLOOKUP(A18,'[1]DISTRITOS A NIVEL NACIONAL'!$A$1:$IV$65536,6,0)</f>
        <v>(07)3701120</v>
      </c>
      <c r="D18" s="206" t="str">
        <f>+VLOOKUP(A18,'[1]DISTRITOS A NIVEL NACIONAL'!$A$1:$IV$65536,7,0)</f>
        <v>DIRECTO</v>
      </c>
      <c r="E18" s="211" t="s">
        <v>848</v>
      </c>
      <c r="F18" s="211" t="s">
        <v>913</v>
      </c>
      <c r="G18" s="208" t="s">
        <v>931</v>
      </c>
      <c r="H18" s="212" t="s">
        <v>18</v>
      </c>
      <c r="I18" s="211" t="s">
        <v>932</v>
      </c>
      <c r="J18" s="211" t="s">
        <v>145</v>
      </c>
      <c r="K18" s="212">
        <v>482</v>
      </c>
      <c r="L18" s="212">
        <v>1</v>
      </c>
      <c r="M18" s="212"/>
      <c r="N18" s="212"/>
      <c r="O18" s="214">
        <f t="shared" si="0"/>
        <v>1</v>
      </c>
      <c r="P18" s="213">
        <f t="shared" si="2"/>
        <v>95.619160000000022</v>
      </c>
    </row>
    <row r="19" spans="1:16" ht="43.8" customHeight="1" x14ac:dyDescent="0.3">
      <c r="A19" s="212" t="s">
        <v>912</v>
      </c>
      <c r="B19" s="206" t="str">
        <f>+VLOOKUP(A19,'[1]DISTRITOS A NIVEL NACIONAL'!$A$1:$IV$65536,5,0)</f>
        <v>AV.RAUL FRIAS INTERCECCION VENEZUELA Y JAIME ROLDOS                    ( A LADO DEL COLEGIO DE BACHILLERATO ARRENILLAS)</v>
      </c>
      <c r="C19" s="206" t="str">
        <f>+VLOOKUP(A19,'[1]DISTRITOS A NIVEL NACIONAL'!$A$1:$IV$65536,6,0)</f>
        <v>(07)3701120</v>
      </c>
      <c r="D19" s="206" t="str">
        <f>+VLOOKUP(A19,'[1]DISTRITOS A NIVEL NACIONAL'!$A$1:$IV$65536,7,0)</f>
        <v>DIRECTO</v>
      </c>
      <c r="E19" s="211" t="s">
        <v>848</v>
      </c>
      <c r="F19" s="211" t="s">
        <v>913</v>
      </c>
      <c r="G19" s="208" t="s">
        <v>933</v>
      </c>
      <c r="H19" s="212" t="s">
        <v>18</v>
      </c>
      <c r="I19" s="211" t="s">
        <v>934</v>
      </c>
      <c r="J19" s="211" t="s">
        <v>145</v>
      </c>
      <c r="K19" s="212">
        <v>220</v>
      </c>
      <c r="L19" s="212"/>
      <c r="M19" s="212">
        <v>1</v>
      </c>
      <c r="N19" s="212"/>
      <c r="O19" s="214">
        <f t="shared" si="0"/>
        <v>1</v>
      </c>
      <c r="P19" s="213">
        <f t="shared" si="2"/>
        <v>43.643599999999999</v>
      </c>
    </row>
    <row r="20" spans="1:16" ht="43.8" customHeight="1" x14ac:dyDescent="0.3">
      <c r="A20" s="212" t="s">
        <v>912</v>
      </c>
      <c r="B20" s="206" t="str">
        <f>+VLOOKUP(A20,'[1]DISTRITOS A NIVEL NACIONAL'!$A$1:$IV$65536,5,0)</f>
        <v>AV.RAUL FRIAS INTERCECCION VENEZUELA Y JAIME ROLDOS                    ( A LADO DEL COLEGIO DE BACHILLERATO ARRENILLAS)</v>
      </c>
      <c r="C20" s="206" t="str">
        <f>+VLOOKUP(A20,'[1]DISTRITOS A NIVEL NACIONAL'!$A$1:$IV$65536,6,0)</f>
        <v>(07)3701120</v>
      </c>
      <c r="D20" s="206" t="str">
        <f>+VLOOKUP(A20,'[1]DISTRITOS A NIVEL NACIONAL'!$A$1:$IV$65536,7,0)</f>
        <v>DIRECTO</v>
      </c>
      <c r="E20" s="211" t="s">
        <v>848</v>
      </c>
      <c r="F20" s="211" t="s">
        <v>913</v>
      </c>
      <c r="G20" s="208" t="s">
        <v>935</v>
      </c>
      <c r="H20" s="212" t="s">
        <v>18</v>
      </c>
      <c r="I20" s="211" t="s">
        <v>936</v>
      </c>
      <c r="J20" s="211" t="s">
        <v>145</v>
      </c>
      <c r="K20" s="212">
        <v>753</v>
      </c>
      <c r="L20" s="212"/>
      <c r="M20" s="212">
        <v>1</v>
      </c>
      <c r="N20" s="212"/>
      <c r="O20" s="214">
        <f t="shared" si="0"/>
        <v>1</v>
      </c>
      <c r="P20" s="213">
        <f t="shared" si="2"/>
        <v>149.38013999999998</v>
      </c>
    </row>
    <row r="21" spans="1:16" ht="43.8" customHeight="1" x14ac:dyDescent="0.3">
      <c r="A21" s="212" t="s">
        <v>912</v>
      </c>
      <c r="B21" s="206" t="str">
        <f>+VLOOKUP(A21,'[1]DISTRITOS A NIVEL NACIONAL'!$A$1:$IV$65536,5,0)</f>
        <v>AV.RAUL FRIAS INTERCECCION VENEZUELA Y JAIME ROLDOS                    ( A LADO DEL COLEGIO DE BACHILLERATO ARRENILLAS)</v>
      </c>
      <c r="C21" s="206" t="str">
        <f>+VLOOKUP(A21,'[1]DISTRITOS A NIVEL NACIONAL'!$A$1:$IV$65536,6,0)</f>
        <v>(07)3701120</v>
      </c>
      <c r="D21" s="206" t="str">
        <f>+VLOOKUP(A21,'[1]DISTRITOS A NIVEL NACIONAL'!$A$1:$IV$65536,7,0)</f>
        <v>DIRECTO</v>
      </c>
      <c r="E21" s="211" t="s">
        <v>848</v>
      </c>
      <c r="F21" s="211" t="s">
        <v>913</v>
      </c>
      <c r="G21" s="208" t="s">
        <v>937</v>
      </c>
      <c r="H21" s="212" t="s">
        <v>18</v>
      </c>
      <c r="I21" s="211" t="s">
        <v>938</v>
      </c>
      <c r="J21" s="211" t="s">
        <v>145</v>
      </c>
      <c r="K21" s="212">
        <v>912</v>
      </c>
      <c r="L21" s="212"/>
      <c r="M21" s="212">
        <v>2</v>
      </c>
      <c r="N21" s="212"/>
      <c r="O21" s="214">
        <f t="shared" si="0"/>
        <v>2</v>
      </c>
      <c r="P21" s="213">
        <f t="shared" si="2"/>
        <v>180.92256</v>
      </c>
    </row>
    <row r="22" spans="1:16" ht="43.8" customHeight="1" x14ac:dyDescent="0.3">
      <c r="A22" s="212" t="s">
        <v>912</v>
      </c>
      <c r="B22" s="206" t="str">
        <f>+VLOOKUP(A22,'[1]DISTRITOS A NIVEL NACIONAL'!$A$1:$IV$65536,5,0)</f>
        <v>AV.RAUL FRIAS INTERCECCION VENEZUELA Y JAIME ROLDOS                    ( A LADO DEL COLEGIO DE BACHILLERATO ARRENILLAS)</v>
      </c>
      <c r="C22" s="206" t="str">
        <f>+VLOOKUP(A22,'[1]DISTRITOS A NIVEL NACIONAL'!$A$1:$IV$65536,6,0)</f>
        <v>(07)3701120</v>
      </c>
      <c r="D22" s="206" t="str">
        <f>+VLOOKUP(A22,'[1]DISTRITOS A NIVEL NACIONAL'!$A$1:$IV$65536,7,0)</f>
        <v>DIRECTO</v>
      </c>
      <c r="E22" s="211" t="s">
        <v>848</v>
      </c>
      <c r="F22" s="211" t="s">
        <v>913</v>
      </c>
      <c r="G22" s="208" t="s">
        <v>939</v>
      </c>
      <c r="H22" s="212" t="s">
        <v>18</v>
      </c>
      <c r="I22" s="211" t="s">
        <v>940</v>
      </c>
      <c r="J22" s="211" t="s">
        <v>145</v>
      </c>
      <c r="K22" s="212">
        <v>205</v>
      </c>
      <c r="L22" s="212"/>
      <c r="M22" s="212">
        <v>1</v>
      </c>
      <c r="N22" s="212"/>
      <c r="O22" s="214">
        <f t="shared" si="0"/>
        <v>1</v>
      </c>
      <c r="P22" s="213">
        <f t="shared" si="2"/>
        <v>40.667900000000003</v>
      </c>
    </row>
    <row r="23" spans="1:16" ht="43.8" customHeight="1" x14ac:dyDescent="0.3">
      <c r="A23" s="212" t="s">
        <v>912</v>
      </c>
      <c r="B23" s="206" t="str">
        <f>+VLOOKUP(A23,'[1]DISTRITOS A NIVEL NACIONAL'!$A$1:$IV$65536,5,0)</f>
        <v>AV.RAUL FRIAS INTERCECCION VENEZUELA Y JAIME ROLDOS                    ( A LADO DEL COLEGIO DE BACHILLERATO ARRENILLAS)</v>
      </c>
      <c r="C23" s="206" t="str">
        <f>+VLOOKUP(A23,'[1]DISTRITOS A NIVEL NACIONAL'!$A$1:$IV$65536,6,0)</f>
        <v>(07)3701120</v>
      </c>
      <c r="D23" s="206" t="str">
        <f>+VLOOKUP(A23,'[1]DISTRITOS A NIVEL NACIONAL'!$A$1:$IV$65536,7,0)</f>
        <v>DIRECTO</v>
      </c>
      <c r="E23" s="211" t="s">
        <v>848</v>
      </c>
      <c r="F23" s="211" t="s">
        <v>913</v>
      </c>
      <c r="G23" s="208" t="s">
        <v>941</v>
      </c>
      <c r="H23" s="212" t="s">
        <v>18</v>
      </c>
      <c r="I23" s="211" t="s">
        <v>942</v>
      </c>
      <c r="J23" s="211" t="s">
        <v>145</v>
      </c>
      <c r="K23" s="212">
        <v>586</v>
      </c>
      <c r="L23" s="212">
        <v>1</v>
      </c>
      <c r="M23" s="212">
        <v>1</v>
      </c>
      <c r="N23" s="212"/>
      <c r="O23" s="214">
        <f t="shared" si="0"/>
        <v>2</v>
      </c>
      <c r="P23" s="213">
        <f t="shared" si="2"/>
        <v>116.25067999999999</v>
      </c>
    </row>
    <row r="24" spans="1:16" ht="43.8" customHeight="1" x14ac:dyDescent="0.3">
      <c r="A24" s="212" t="s">
        <v>912</v>
      </c>
      <c r="B24" s="206" t="str">
        <f>+VLOOKUP(A24,'[1]DISTRITOS A NIVEL NACIONAL'!$A$1:$IV$65536,5,0)</f>
        <v>AV.RAUL FRIAS INTERCECCION VENEZUELA Y JAIME ROLDOS                    ( A LADO DEL COLEGIO DE BACHILLERATO ARRENILLAS)</v>
      </c>
      <c r="C24" s="206" t="str">
        <f>+VLOOKUP(A24,'[1]DISTRITOS A NIVEL NACIONAL'!$A$1:$IV$65536,6,0)</f>
        <v>(07)3701120</v>
      </c>
      <c r="D24" s="206" t="str">
        <f>+VLOOKUP(A24,'[1]DISTRITOS A NIVEL NACIONAL'!$A$1:$IV$65536,7,0)</f>
        <v>DIRECTO</v>
      </c>
      <c r="E24" s="211" t="s">
        <v>848</v>
      </c>
      <c r="F24" s="211" t="s">
        <v>913</v>
      </c>
      <c r="G24" s="208" t="s">
        <v>943</v>
      </c>
      <c r="H24" s="212" t="s">
        <v>18</v>
      </c>
      <c r="I24" s="211" t="s">
        <v>944</v>
      </c>
      <c r="J24" s="211" t="s">
        <v>145</v>
      </c>
      <c r="K24" s="212">
        <v>579</v>
      </c>
      <c r="L24" s="212"/>
      <c r="M24" s="212"/>
      <c r="N24" s="212">
        <v>1</v>
      </c>
      <c r="O24" s="214">
        <f t="shared" si="0"/>
        <v>1</v>
      </c>
      <c r="P24" s="213">
        <f t="shared" si="2"/>
        <v>114.86202000000002</v>
      </c>
    </row>
    <row r="25" spans="1:16" ht="43.8" customHeight="1" x14ac:dyDescent="0.3">
      <c r="A25" s="212" t="s">
        <v>912</v>
      </c>
      <c r="B25" s="206" t="str">
        <f>+VLOOKUP(A25,'[1]DISTRITOS A NIVEL NACIONAL'!$A$1:$IV$65536,5,0)</f>
        <v>AV.RAUL FRIAS INTERCECCION VENEZUELA Y JAIME ROLDOS                    ( A LADO DEL COLEGIO DE BACHILLERATO ARRENILLAS)</v>
      </c>
      <c r="C25" s="206" t="str">
        <f>+VLOOKUP(A25,'[1]DISTRITOS A NIVEL NACIONAL'!$A$1:$IV$65536,6,0)</f>
        <v>(07)3701120</v>
      </c>
      <c r="D25" s="206" t="str">
        <f>+VLOOKUP(A25,'[1]DISTRITOS A NIVEL NACIONAL'!$A$1:$IV$65536,7,0)</f>
        <v>DIRECTO</v>
      </c>
      <c r="E25" s="211" t="s">
        <v>848</v>
      </c>
      <c r="F25" s="211" t="s">
        <v>913</v>
      </c>
      <c r="G25" s="208" t="s">
        <v>945</v>
      </c>
      <c r="H25" s="212" t="s">
        <v>18</v>
      </c>
      <c r="I25" s="211" t="s">
        <v>946</v>
      </c>
      <c r="J25" s="211" t="s">
        <v>14</v>
      </c>
      <c r="K25" s="212">
        <v>153</v>
      </c>
      <c r="L25" s="212"/>
      <c r="M25" s="212">
        <v>1</v>
      </c>
      <c r="N25" s="212"/>
      <c r="O25" s="214">
        <f t="shared" si="0"/>
        <v>1</v>
      </c>
      <c r="P25" s="213">
        <f>+((K25*40%)*(0.25)*(14.17)*(10%))</f>
        <v>21.680100000000003</v>
      </c>
    </row>
    <row r="26" spans="1:16" ht="43.8" customHeight="1" x14ac:dyDescent="0.3">
      <c r="A26" s="212" t="s">
        <v>912</v>
      </c>
      <c r="B26" s="206" t="str">
        <f>+VLOOKUP(A26,'[1]DISTRITOS A NIVEL NACIONAL'!$A$1:$IV$65536,5,0)</f>
        <v>AV.RAUL FRIAS INTERCECCION VENEZUELA Y JAIME ROLDOS                    ( A LADO DEL COLEGIO DE BACHILLERATO ARRENILLAS)</v>
      </c>
      <c r="C26" s="206" t="str">
        <f>+VLOOKUP(A26,'[1]DISTRITOS A NIVEL NACIONAL'!$A$1:$IV$65536,6,0)</f>
        <v>(07)3701120</v>
      </c>
      <c r="D26" s="206" t="str">
        <f>+VLOOKUP(A26,'[1]DISTRITOS A NIVEL NACIONAL'!$A$1:$IV$65536,7,0)</f>
        <v>DIRECTO</v>
      </c>
      <c r="E26" s="211" t="s">
        <v>848</v>
      </c>
      <c r="F26" s="211" t="s">
        <v>913</v>
      </c>
      <c r="G26" s="208" t="s">
        <v>947</v>
      </c>
      <c r="H26" s="212" t="s">
        <v>18</v>
      </c>
      <c r="I26" s="211" t="s">
        <v>948</v>
      </c>
      <c r="J26" s="211" t="s">
        <v>14</v>
      </c>
      <c r="K26" s="212">
        <v>264</v>
      </c>
      <c r="L26" s="212">
        <v>1</v>
      </c>
      <c r="M26" s="212"/>
      <c r="N26" s="212"/>
      <c r="O26" s="214">
        <f t="shared" si="0"/>
        <v>1</v>
      </c>
      <c r="P26" s="213">
        <f>+((K26*40%)*(0.25)*(14.17)*(10%))</f>
        <v>37.408800000000006</v>
      </c>
    </row>
    <row r="27" spans="1:16" ht="43.8" customHeight="1" x14ac:dyDescent="0.3">
      <c r="A27" s="212" t="s">
        <v>912</v>
      </c>
      <c r="B27" s="206" t="str">
        <f>+VLOOKUP(A27,'[1]DISTRITOS A NIVEL NACIONAL'!$A$1:$IV$65536,5,0)</f>
        <v>AV.RAUL FRIAS INTERCECCION VENEZUELA Y JAIME ROLDOS                    ( A LADO DEL COLEGIO DE BACHILLERATO ARRENILLAS)</v>
      </c>
      <c r="C27" s="206" t="str">
        <f>+VLOOKUP(A27,'[1]DISTRITOS A NIVEL NACIONAL'!$A$1:$IV$65536,6,0)</f>
        <v>(07)3701120</v>
      </c>
      <c r="D27" s="206" t="str">
        <f>+VLOOKUP(A27,'[1]DISTRITOS A NIVEL NACIONAL'!$A$1:$IV$65536,7,0)</f>
        <v>DIRECTO</v>
      </c>
      <c r="E27" s="211" t="s">
        <v>848</v>
      </c>
      <c r="F27" s="211" t="s">
        <v>913</v>
      </c>
      <c r="G27" s="208" t="s">
        <v>949</v>
      </c>
      <c r="H27" s="212" t="s">
        <v>18</v>
      </c>
      <c r="I27" s="211" t="s">
        <v>950</v>
      </c>
      <c r="J27" s="211" t="s">
        <v>145</v>
      </c>
      <c r="K27" s="212">
        <v>545</v>
      </c>
      <c r="L27" s="212"/>
      <c r="M27" s="212"/>
      <c r="N27" s="212">
        <v>1</v>
      </c>
      <c r="O27" s="214">
        <f t="shared" si="0"/>
        <v>1</v>
      </c>
      <c r="P27" s="213">
        <f t="shared" ref="P27:P46" si="3">+((K27*40%)*(0.35)*(14.17)*(10%))</f>
        <v>108.11710000000001</v>
      </c>
    </row>
    <row r="28" spans="1:16" ht="43.8" customHeight="1" x14ac:dyDescent="0.3">
      <c r="A28" s="212" t="s">
        <v>912</v>
      </c>
      <c r="B28" s="206" t="str">
        <f>+VLOOKUP(A28,'[1]DISTRITOS A NIVEL NACIONAL'!$A$1:$IV$65536,5,0)</f>
        <v>AV.RAUL FRIAS INTERCECCION VENEZUELA Y JAIME ROLDOS                    ( A LADO DEL COLEGIO DE BACHILLERATO ARRENILLAS)</v>
      </c>
      <c r="C28" s="206" t="str">
        <f>+VLOOKUP(A28,'[1]DISTRITOS A NIVEL NACIONAL'!$A$1:$IV$65536,6,0)</f>
        <v>(07)3701120</v>
      </c>
      <c r="D28" s="206" t="str">
        <f>+VLOOKUP(A28,'[1]DISTRITOS A NIVEL NACIONAL'!$A$1:$IV$65536,7,0)</f>
        <v>DIRECTO</v>
      </c>
      <c r="E28" s="211" t="s">
        <v>848</v>
      </c>
      <c r="F28" s="211" t="s">
        <v>913</v>
      </c>
      <c r="G28" s="208" t="s">
        <v>951</v>
      </c>
      <c r="H28" s="212" t="s">
        <v>18</v>
      </c>
      <c r="I28" s="211" t="s">
        <v>952</v>
      </c>
      <c r="J28" s="211" t="s">
        <v>145</v>
      </c>
      <c r="K28" s="212">
        <v>496</v>
      </c>
      <c r="L28" s="212"/>
      <c r="M28" s="212"/>
      <c r="N28" s="212">
        <v>1</v>
      </c>
      <c r="O28" s="214">
        <f t="shared" si="0"/>
        <v>1</v>
      </c>
      <c r="P28" s="213">
        <f t="shared" si="3"/>
        <v>98.396479999999997</v>
      </c>
    </row>
    <row r="29" spans="1:16" ht="43.8" customHeight="1" x14ac:dyDescent="0.3">
      <c r="A29" s="212" t="s">
        <v>912</v>
      </c>
      <c r="B29" s="206" t="str">
        <f>+VLOOKUP(A29,'[1]DISTRITOS A NIVEL NACIONAL'!$A$1:$IV$65536,5,0)</f>
        <v>AV.RAUL FRIAS INTERCECCION VENEZUELA Y JAIME ROLDOS                    ( A LADO DEL COLEGIO DE BACHILLERATO ARRENILLAS)</v>
      </c>
      <c r="C29" s="206" t="str">
        <f>+VLOOKUP(A29,'[1]DISTRITOS A NIVEL NACIONAL'!$A$1:$IV$65536,6,0)</f>
        <v>(07)3701120</v>
      </c>
      <c r="D29" s="206" t="str">
        <f>+VLOOKUP(A29,'[1]DISTRITOS A NIVEL NACIONAL'!$A$1:$IV$65536,7,0)</f>
        <v>DIRECTO</v>
      </c>
      <c r="E29" s="211" t="s">
        <v>848</v>
      </c>
      <c r="F29" s="211" t="s">
        <v>913</v>
      </c>
      <c r="G29" s="208" t="s">
        <v>953</v>
      </c>
      <c r="H29" s="212" t="s">
        <v>18</v>
      </c>
      <c r="I29" s="211" t="s">
        <v>954</v>
      </c>
      <c r="J29" s="211" t="s">
        <v>145</v>
      </c>
      <c r="K29" s="212">
        <v>1222</v>
      </c>
      <c r="L29" s="212"/>
      <c r="M29" s="212">
        <v>1</v>
      </c>
      <c r="N29" s="212"/>
      <c r="O29" s="214">
        <f t="shared" si="0"/>
        <v>1</v>
      </c>
      <c r="P29" s="213">
        <f t="shared" si="3"/>
        <v>242.42035999999999</v>
      </c>
    </row>
    <row r="30" spans="1:16" ht="43.8" customHeight="1" x14ac:dyDescent="0.3">
      <c r="A30" s="212" t="s">
        <v>912</v>
      </c>
      <c r="B30" s="206" t="str">
        <f>+VLOOKUP(A30,'[1]DISTRITOS A NIVEL NACIONAL'!$A$1:$IV$65536,5,0)</f>
        <v>AV.RAUL FRIAS INTERCECCION VENEZUELA Y JAIME ROLDOS                    ( A LADO DEL COLEGIO DE BACHILLERATO ARRENILLAS)</v>
      </c>
      <c r="C30" s="206" t="str">
        <f>+VLOOKUP(A30,'[1]DISTRITOS A NIVEL NACIONAL'!$A$1:$IV$65536,6,0)</f>
        <v>(07)3701120</v>
      </c>
      <c r="D30" s="206" t="str">
        <f>+VLOOKUP(A30,'[1]DISTRITOS A NIVEL NACIONAL'!$A$1:$IV$65536,7,0)</f>
        <v>DIRECTO</v>
      </c>
      <c r="E30" s="211" t="s">
        <v>848</v>
      </c>
      <c r="F30" s="211" t="s">
        <v>913</v>
      </c>
      <c r="G30" s="208" t="s">
        <v>955</v>
      </c>
      <c r="H30" s="212" t="s">
        <v>18</v>
      </c>
      <c r="I30" s="211" t="s">
        <v>956</v>
      </c>
      <c r="J30" s="211" t="s">
        <v>145</v>
      </c>
      <c r="K30" s="212">
        <v>169</v>
      </c>
      <c r="L30" s="212"/>
      <c r="M30" s="212">
        <v>1</v>
      </c>
      <c r="N30" s="212"/>
      <c r="O30" s="214">
        <f t="shared" si="0"/>
        <v>1</v>
      </c>
      <c r="P30" s="213">
        <f t="shared" si="3"/>
        <v>33.526220000000002</v>
      </c>
    </row>
    <row r="31" spans="1:16" ht="43.8" customHeight="1" x14ac:dyDescent="0.3">
      <c r="A31" s="212" t="s">
        <v>912</v>
      </c>
      <c r="B31" s="206" t="str">
        <f>+VLOOKUP(A31,'[1]DISTRITOS A NIVEL NACIONAL'!$A$1:$IV$65536,5,0)</f>
        <v>AV.RAUL FRIAS INTERCECCION VENEZUELA Y JAIME ROLDOS                    ( A LADO DEL COLEGIO DE BACHILLERATO ARRENILLAS)</v>
      </c>
      <c r="C31" s="206" t="str">
        <f>+VLOOKUP(A31,'[1]DISTRITOS A NIVEL NACIONAL'!$A$1:$IV$65536,6,0)</f>
        <v>(07)3701120</v>
      </c>
      <c r="D31" s="206" t="str">
        <f>+VLOOKUP(A31,'[1]DISTRITOS A NIVEL NACIONAL'!$A$1:$IV$65536,7,0)</f>
        <v>DIRECTO</v>
      </c>
      <c r="E31" s="211" t="s">
        <v>848</v>
      </c>
      <c r="F31" s="211" t="s">
        <v>913</v>
      </c>
      <c r="G31" s="208" t="s">
        <v>957</v>
      </c>
      <c r="H31" s="212" t="s">
        <v>18</v>
      </c>
      <c r="I31" s="211" t="s">
        <v>958</v>
      </c>
      <c r="J31" s="211" t="s">
        <v>145</v>
      </c>
      <c r="K31" s="212">
        <v>262</v>
      </c>
      <c r="L31" s="212"/>
      <c r="M31" s="212">
        <v>1</v>
      </c>
      <c r="N31" s="212"/>
      <c r="O31" s="214">
        <f t="shared" si="0"/>
        <v>1</v>
      </c>
      <c r="P31" s="213">
        <f t="shared" si="3"/>
        <v>51.975560000000002</v>
      </c>
    </row>
    <row r="32" spans="1:16" ht="43.8" customHeight="1" x14ac:dyDescent="0.3">
      <c r="A32" s="212" t="s">
        <v>912</v>
      </c>
      <c r="B32" s="206" t="str">
        <f>+VLOOKUP(A32,'[1]DISTRITOS A NIVEL NACIONAL'!$A$1:$IV$65536,5,0)</f>
        <v>AV.RAUL FRIAS INTERCECCION VENEZUELA Y JAIME ROLDOS                    ( A LADO DEL COLEGIO DE BACHILLERATO ARRENILLAS)</v>
      </c>
      <c r="C32" s="206" t="str">
        <f>+VLOOKUP(A32,'[1]DISTRITOS A NIVEL NACIONAL'!$A$1:$IV$65536,6,0)</f>
        <v>(07)3701120</v>
      </c>
      <c r="D32" s="206" t="str">
        <f>+VLOOKUP(A32,'[1]DISTRITOS A NIVEL NACIONAL'!$A$1:$IV$65536,7,0)</f>
        <v>DIRECTO</v>
      </c>
      <c r="E32" s="211" t="s">
        <v>848</v>
      </c>
      <c r="F32" s="211" t="s">
        <v>913</v>
      </c>
      <c r="G32" s="208" t="s">
        <v>959</v>
      </c>
      <c r="H32" s="212" t="s">
        <v>18</v>
      </c>
      <c r="I32" s="211" t="s">
        <v>960</v>
      </c>
      <c r="J32" s="211" t="s">
        <v>145</v>
      </c>
      <c r="K32" s="212">
        <v>146</v>
      </c>
      <c r="L32" s="212"/>
      <c r="M32" s="212">
        <v>1</v>
      </c>
      <c r="N32" s="212"/>
      <c r="O32" s="214">
        <f t="shared" si="0"/>
        <v>1</v>
      </c>
      <c r="P32" s="213">
        <f t="shared" si="3"/>
        <v>28.963480000000004</v>
      </c>
    </row>
    <row r="33" spans="1:16" ht="43.8" customHeight="1" x14ac:dyDescent="0.3">
      <c r="A33" s="212" t="s">
        <v>912</v>
      </c>
      <c r="B33" s="206" t="str">
        <f>+VLOOKUP(A33,'[1]DISTRITOS A NIVEL NACIONAL'!$A$1:$IV$65536,5,0)</f>
        <v>AV.RAUL FRIAS INTERCECCION VENEZUELA Y JAIME ROLDOS                    ( A LADO DEL COLEGIO DE BACHILLERATO ARRENILLAS)</v>
      </c>
      <c r="C33" s="206" t="str">
        <f>+VLOOKUP(A33,'[1]DISTRITOS A NIVEL NACIONAL'!$A$1:$IV$65536,6,0)</f>
        <v>(07)3701120</v>
      </c>
      <c r="D33" s="206" t="str">
        <f>+VLOOKUP(A33,'[1]DISTRITOS A NIVEL NACIONAL'!$A$1:$IV$65536,7,0)</f>
        <v>DIRECTO</v>
      </c>
      <c r="E33" s="211" t="s">
        <v>848</v>
      </c>
      <c r="F33" s="211" t="s">
        <v>913</v>
      </c>
      <c r="G33" s="208" t="s">
        <v>961</v>
      </c>
      <c r="H33" s="212" t="s">
        <v>18</v>
      </c>
      <c r="I33" s="211" t="s">
        <v>962</v>
      </c>
      <c r="J33" s="211" t="s">
        <v>145</v>
      </c>
      <c r="K33" s="212">
        <v>104</v>
      </c>
      <c r="L33" s="212"/>
      <c r="M33" s="212">
        <v>1</v>
      </c>
      <c r="N33" s="212"/>
      <c r="O33" s="214">
        <f t="shared" si="0"/>
        <v>1</v>
      </c>
      <c r="P33" s="213">
        <f t="shared" si="3"/>
        <v>20.631519999999998</v>
      </c>
    </row>
    <row r="34" spans="1:16" ht="43.8" customHeight="1" x14ac:dyDescent="0.3">
      <c r="A34" s="212" t="s">
        <v>912</v>
      </c>
      <c r="B34" s="206" t="str">
        <f>+VLOOKUP(A34,'[1]DISTRITOS A NIVEL NACIONAL'!$A$1:$IV$65536,5,0)</f>
        <v>AV.RAUL FRIAS INTERCECCION VENEZUELA Y JAIME ROLDOS                    ( A LADO DEL COLEGIO DE BACHILLERATO ARRENILLAS)</v>
      </c>
      <c r="C34" s="206" t="str">
        <f>+VLOOKUP(A34,'[1]DISTRITOS A NIVEL NACIONAL'!$A$1:$IV$65536,6,0)</f>
        <v>(07)3701120</v>
      </c>
      <c r="D34" s="206" t="str">
        <f>+VLOOKUP(A34,'[1]DISTRITOS A NIVEL NACIONAL'!$A$1:$IV$65536,7,0)</f>
        <v>DIRECTO</v>
      </c>
      <c r="E34" s="211" t="s">
        <v>848</v>
      </c>
      <c r="F34" s="211" t="s">
        <v>913</v>
      </c>
      <c r="G34" s="208" t="s">
        <v>963</v>
      </c>
      <c r="H34" s="212" t="s">
        <v>18</v>
      </c>
      <c r="I34" s="211" t="s">
        <v>964</v>
      </c>
      <c r="J34" s="211" t="s">
        <v>145</v>
      </c>
      <c r="K34" s="212">
        <v>304</v>
      </c>
      <c r="L34" s="212">
        <v>1</v>
      </c>
      <c r="M34" s="212"/>
      <c r="N34" s="212"/>
      <c r="O34" s="214">
        <f t="shared" si="0"/>
        <v>1</v>
      </c>
      <c r="P34" s="213">
        <f t="shared" si="3"/>
        <v>60.307520000000004</v>
      </c>
    </row>
    <row r="35" spans="1:16" ht="43.8" customHeight="1" x14ac:dyDescent="0.3">
      <c r="A35" s="212" t="s">
        <v>912</v>
      </c>
      <c r="B35" s="206" t="str">
        <f>+VLOOKUP(A35,'[1]DISTRITOS A NIVEL NACIONAL'!$A$1:$IV$65536,5,0)</f>
        <v>AV.RAUL FRIAS INTERCECCION VENEZUELA Y JAIME ROLDOS                    ( A LADO DEL COLEGIO DE BACHILLERATO ARRENILLAS)</v>
      </c>
      <c r="C35" s="206" t="str">
        <f>+VLOOKUP(A35,'[1]DISTRITOS A NIVEL NACIONAL'!$A$1:$IV$65536,6,0)</f>
        <v>(07)3701120</v>
      </c>
      <c r="D35" s="206" t="str">
        <f>+VLOOKUP(A35,'[1]DISTRITOS A NIVEL NACIONAL'!$A$1:$IV$65536,7,0)</f>
        <v>DIRECTO</v>
      </c>
      <c r="E35" s="211" t="s">
        <v>848</v>
      </c>
      <c r="F35" s="211" t="s">
        <v>913</v>
      </c>
      <c r="G35" s="208" t="s">
        <v>965</v>
      </c>
      <c r="H35" s="212" t="s">
        <v>18</v>
      </c>
      <c r="I35" s="211" t="s">
        <v>966</v>
      </c>
      <c r="J35" s="211" t="s">
        <v>145</v>
      </c>
      <c r="K35" s="212">
        <v>1026</v>
      </c>
      <c r="L35" s="212"/>
      <c r="M35" s="212">
        <v>1</v>
      </c>
      <c r="N35" s="212"/>
      <c r="O35" s="214">
        <f t="shared" si="0"/>
        <v>1</v>
      </c>
      <c r="P35" s="213">
        <f t="shared" si="3"/>
        <v>203.53788000000003</v>
      </c>
    </row>
    <row r="36" spans="1:16" ht="43.8" customHeight="1" x14ac:dyDescent="0.3">
      <c r="A36" s="212" t="s">
        <v>912</v>
      </c>
      <c r="B36" s="206" t="str">
        <f>+VLOOKUP(A36,'[1]DISTRITOS A NIVEL NACIONAL'!$A$1:$IV$65536,5,0)</f>
        <v>AV.RAUL FRIAS INTERCECCION VENEZUELA Y JAIME ROLDOS                    ( A LADO DEL COLEGIO DE BACHILLERATO ARRENILLAS)</v>
      </c>
      <c r="C36" s="206" t="str">
        <f>+VLOOKUP(A36,'[1]DISTRITOS A NIVEL NACIONAL'!$A$1:$IV$65536,6,0)</f>
        <v>(07)3701120</v>
      </c>
      <c r="D36" s="206" t="str">
        <f>+VLOOKUP(A36,'[1]DISTRITOS A NIVEL NACIONAL'!$A$1:$IV$65536,7,0)</f>
        <v>DIRECTO</v>
      </c>
      <c r="E36" s="211" t="s">
        <v>848</v>
      </c>
      <c r="F36" s="211" t="s">
        <v>913</v>
      </c>
      <c r="G36" s="208" t="s">
        <v>967</v>
      </c>
      <c r="H36" s="212" t="s">
        <v>18</v>
      </c>
      <c r="I36" s="211" t="s">
        <v>968</v>
      </c>
      <c r="J36" s="211" t="s">
        <v>145</v>
      </c>
      <c r="K36" s="212">
        <v>230</v>
      </c>
      <c r="L36" s="212"/>
      <c r="M36" s="212">
        <v>1</v>
      </c>
      <c r="N36" s="212"/>
      <c r="O36" s="214">
        <f t="shared" si="0"/>
        <v>1</v>
      </c>
      <c r="P36" s="213">
        <f t="shared" si="3"/>
        <v>45.627399999999994</v>
      </c>
    </row>
    <row r="37" spans="1:16" ht="43.8" customHeight="1" x14ac:dyDescent="0.3">
      <c r="A37" s="212" t="s">
        <v>912</v>
      </c>
      <c r="B37" s="206" t="str">
        <f>+VLOOKUP(A37,'[1]DISTRITOS A NIVEL NACIONAL'!$A$1:$IV$65536,5,0)</f>
        <v>AV.RAUL FRIAS INTERCECCION VENEZUELA Y JAIME ROLDOS                    ( A LADO DEL COLEGIO DE BACHILLERATO ARRENILLAS)</v>
      </c>
      <c r="C37" s="206" t="str">
        <f>+VLOOKUP(A37,'[1]DISTRITOS A NIVEL NACIONAL'!$A$1:$IV$65536,6,0)</f>
        <v>(07)3701120</v>
      </c>
      <c r="D37" s="206" t="str">
        <f>+VLOOKUP(A37,'[1]DISTRITOS A NIVEL NACIONAL'!$A$1:$IV$65536,7,0)</f>
        <v>DIRECTO</v>
      </c>
      <c r="E37" s="211" t="s">
        <v>848</v>
      </c>
      <c r="F37" s="211" t="s">
        <v>913</v>
      </c>
      <c r="G37" s="208" t="s">
        <v>969</v>
      </c>
      <c r="H37" s="212" t="s">
        <v>18</v>
      </c>
      <c r="I37" s="211" t="s">
        <v>970</v>
      </c>
      <c r="J37" s="211" t="s">
        <v>145</v>
      </c>
      <c r="K37" s="212">
        <v>263</v>
      </c>
      <c r="L37" s="212">
        <v>1</v>
      </c>
      <c r="M37" s="212"/>
      <c r="N37" s="212"/>
      <c r="O37" s="214">
        <f t="shared" si="0"/>
        <v>1</v>
      </c>
      <c r="P37" s="213">
        <f t="shared" si="3"/>
        <v>52.173940000000009</v>
      </c>
    </row>
    <row r="38" spans="1:16" ht="43.8" customHeight="1" x14ac:dyDescent="0.3">
      <c r="A38" s="212" t="s">
        <v>912</v>
      </c>
      <c r="B38" s="206" t="str">
        <f>+VLOOKUP(A38,'[1]DISTRITOS A NIVEL NACIONAL'!$A$1:$IV$65536,5,0)</f>
        <v>AV.RAUL FRIAS INTERCECCION VENEZUELA Y JAIME ROLDOS                    ( A LADO DEL COLEGIO DE BACHILLERATO ARRENILLAS)</v>
      </c>
      <c r="C38" s="206" t="str">
        <f>+VLOOKUP(A38,'[1]DISTRITOS A NIVEL NACIONAL'!$A$1:$IV$65536,6,0)</f>
        <v>(07)3701120</v>
      </c>
      <c r="D38" s="206" t="str">
        <f>+VLOOKUP(A38,'[1]DISTRITOS A NIVEL NACIONAL'!$A$1:$IV$65536,7,0)</f>
        <v>DIRECTO</v>
      </c>
      <c r="E38" s="211" t="s">
        <v>848</v>
      </c>
      <c r="F38" s="211" t="s">
        <v>913</v>
      </c>
      <c r="G38" s="208" t="s">
        <v>971</v>
      </c>
      <c r="H38" s="212" t="s">
        <v>18</v>
      </c>
      <c r="I38" s="211" t="s">
        <v>972</v>
      </c>
      <c r="J38" s="211" t="s">
        <v>145</v>
      </c>
      <c r="K38" s="212">
        <v>637</v>
      </c>
      <c r="L38" s="212"/>
      <c r="M38" s="212"/>
      <c r="N38" s="212">
        <v>1</v>
      </c>
      <c r="O38" s="214">
        <f t="shared" si="0"/>
        <v>1</v>
      </c>
      <c r="P38" s="213">
        <f t="shared" si="3"/>
        <v>126.36806</v>
      </c>
    </row>
    <row r="39" spans="1:16" ht="43.8" customHeight="1" x14ac:dyDescent="0.3">
      <c r="A39" s="212" t="s">
        <v>912</v>
      </c>
      <c r="B39" s="206" t="str">
        <f>+VLOOKUP(A39,'[1]DISTRITOS A NIVEL NACIONAL'!$A$1:$IV$65536,5,0)</f>
        <v>AV.RAUL FRIAS INTERCECCION VENEZUELA Y JAIME ROLDOS                    ( A LADO DEL COLEGIO DE BACHILLERATO ARRENILLAS)</v>
      </c>
      <c r="C39" s="206" t="str">
        <f>+VLOOKUP(A39,'[1]DISTRITOS A NIVEL NACIONAL'!$A$1:$IV$65536,6,0)</f>
        <v>(07)3701120</v>
      </c>
      <c r="D39" s="206" t="str">
        <f>+VLOOKUP(A39,'[1]DISTRITOS A NIVEL NACIONAL'!$A$1:$IV$65536,7,0)</f>
        <v>DIRECTO</v>
      </c>
      <c r="E39" s="211" t="s">
        <v>848</v>
      </c>
      <c r="F39" s="211" t="s">
        <v>913</v>
      </c>
      <c r="G39" s="208" t="s">
        <v>973</v>
      </c>
      <c r="H39" s="212" t="s">
        <v>18</v>
      </c>
      <c r="I39" s="211" t="s">
        <v>974</v>
      </c>
      <c r="J39" s="211" t="s">
        <v>145</v>
      </c>
      <c r="K39" s="212">
        <v>570</v>
      </c>
      <c r="L39" s="212"/>
      <c r="M39" s="212">
        <v>1</v>
      </c>
      <c r="N39" s="212"/>
      <c r="O39" s="214">
        <f t="shared" si="0"/>
        <v>1</v>
      </c>
      <c r="P39" s="213">
        <f t="shared" si="3"/>
        <v>113.07659999999998</v>
      </c>
    </row>
    <row r="40" spans="1:16" ht="43.8" customHeight="1" x14ac:dyDescent="0.3">
      <c r="A40" s="212" t="s">
        <v>912</v>
      </c>
      <c r="B40" s="206" t="str">
        <f>+VLOOKUP(A40,'[1]DISTRITOS A NIVEL NACIONAL'!$A$1:$IV$65536,5,0)</f>
        <v>AV.RAUL FRIAS INTERCECCION VENEZUELA Y JAIME ROLDOS                    ( A LADO DEL COLEGIO DE BACHILLERATO ARRENILLAS)</v>
      </c>
      <c r="C40" s="206" t="str">
        <f>+VLOOKUP(A40,'[1]DISTRITOS A NIVEL NACIONAL'!$A$1:$IV$65536,6,0)</f>
        <v>(07)3701120</v>
      </c>
      <c r="D40" s="206" t="str">
        <f>+VLOOKUP(A40,'[1]DISTRITOS A NIVEL NACIONAL'!$A$1:$IV$65536,7,0)</f>
        <v>DIRECTO</v>
      </c>
      <c r="E40" s="211" t="s">
        <v>848</v>
      </c>
      <c r="F40" s="211" t="s">
        <v>913</v>
      </c>
      <c r="G40" s="208" t="s">
        <v>975</v>
      </c>
      <c r="H40" s="212" t="s">
        <v>18</v>
      </c>
      <c r="I40" s="211" t="s">
        <v>976</v>
      </c>
      <c r="J40" s="211" t="s">
        <v>145</v>
      </c>
      <c r="K40" s="212">
        <v>116</v>
      </c>
      <c r="L40" s="212">
        <v>1</v>
      </c>
      <c r="M40" s="212"/>
      <c r="N40" s="212"/>
      <c r="O40" s="214">
        <f t="shared" si="0"/>
        <v>1</v>
      </c>
      <c r="P40" s="213">
        <f t="shared" si="3"/>
        <v>23.012080000000005</v>
      </c>
    </row>
    <row r="41" spans="1:16" ht="43.8" customHeight="1" x14ac:dyDescent="0.3">
      <c r="A41" s="212" t="s">
        <v>912</v>
      </c>
      <c r="B41" s="206" t="str">
        <f>+VLOOKUP(A41,'[1]DISTRITOS A NIVEL NACIONAL'!$A$1:$IV$65536,5,0)</f>
        <v>AV.RAUL FRIAS INTERCECCION VENEZUELA Y JAIME ROLDOS                    ( A LADO DEL COLEGIO DE BACHILLERATO ARRENILLAS)</v>
      </c>
      <c r="C41" s="206" t="str">
        <f>+VLOOKUP(A41,'[1]DISTRITOS A NIVEL NACIONAL'!$A$1:$IV$65536,6,0)</f>
        <v>(07)3701120</v>
      </c>
      <c r="D41" s="206" t="str">
        <f>+VLOOKUP(A41,'[1]DISTRITOS A NIVEL NACIONAL'!$A$1:$IV$65536,7,0)</f>
        <v>DIRECTO</v>
      </c>
      <c r="E41" s="211" t="s">
        <v>848</v>
      </c>
      <c r="F41" s="211" t="s">
        <v>913</v>
      </c>
      <c r="G41" s="208" t="s">
        <v>977</v>
      </c>
      <c r="H41" s="212" t="s">
        <v>18</v>
      </c>
      <c r="I41" s="211" t="s">
        <v>978</v>
      </c>
      <c r="J41" s="211" t="s">
        <v>145</v>
      </c>
      <c r="K41" s="212">
        <v>548</v>
      </c>
      <c r="L41" s="212"/>
      <c r="M41" s="212">
        <v>2</v>
      </c>
      <c r="N41" s="212"/>
      <c r="O41" s="214">
        <f t="shared" si="0"/>
        <v>2</v>
      </c>
      <c r="P41" s="213">
        <f t="shared" si="3"/>
        <v>108.71224000000001</v>
      </c>
    </row>
    <row r="42" spans="1:16" ht="43.8" customHeight="1" x14ac:dyDescent="0.3">
      <c r="A42" s="212" t="s">
        <v>912</v>
      </c>
      <c r="B42" s="206" t="str">
        <f>+VLOOKUP(A42,'[1]DISTRITOS A NIVEL NACIONAL'!$A$1:$IV$65536,5,0)</f>
        <v>AV.RAUL FRIAS INTERCECCION VENEZUELA Y JAIME ROLDOS                    ( A LADO DEL COLEGIO DE BACHILLERATO ARRENILLAS)</v>
      </c>
      <c r="C42" s="206" t="str">
        <f>+VLOOKUP(A42,'[1]DISTRITOS A NIVEL NACIONAL'!$A$1:$IV$65536,6,0)</f>
        <v>(07)3701120</v>
      </c>
      <c r="D42" s="206" t="str">
        <f>+VLOOKUP(A42,'[1]DISTRITOS A NIVEL NACIONAL'!$A$1:$IV$65536,7,0)</f>
        <v>DIRECTO</v>
      </c>
      <c r="E42" s="211" t="s">
        <v>848</v>
      </c>
      <c r="F42" s="211" t="s">
        <v>913</v>
      </c>
      <c r="G42" s="208" t="s">
        <v>979</v>
      </c>
      <c r="H42" s="212" t="s">
        <v>18</v>
      </c>
      <c r="I42" s="211" t="s">
        <v>980</v>
      </c>
      <c r="J42" s="211" t="s">
        <v>145</v>
      </c>
      <c r="K42" s="212">
        <v>431</v>
      </c>
      <c r="L42" s="212"/>
      <c r="M42" s="212">
        <v>1</v>
      </c>
      <c r="N42" s="212"/>
      <c r="O42" s="214">
        <f t="shared" si="0"/>
        <v>1</v>
      </c>
      <c r="P42" s="213">
        <f t="shared" si="3"/>
        <v>85.501779999999997</v>
      </c>
    </row>
    <row r="43" spans="1:16" ht="43.8" customHeight="1" x14ac:dyDescent="0.3">
      <c r="A43" s="212" t="s">
        <v>912</v>
      </c>
      <c r="B43" s="206" t="str">
        <f>+VLOOKUP(A43,'[1]DISTRITOS A NIVEL NACIONAL'!$A$1:$IV$65536,5,0)</f>
        <v>AV.RAUL FRIAS INTERCECCION VENEZUELA Y JAIME ROLDOS                    ( A LADO DEL COLEGIO DE BACHILLERATO ARRENILLAS)</v>
      </c>
      <c r="C43" s="206" t="str">
        <f>+VLOOKUP(A43,'[1]DISTRITOS A NIVEL NACIONAL'!$A$1:$IV$65536,6,0)</f>
        <v>(07)3701120</v>
      </c>
      <c r="D43" s="206" t="str">
        <f>+VLOOKUP(A43,'[1]DISTRITOS A NIVEL NACIONAL'!$A$1:$IV$65536,7,0)</f>
        <v>DIRECTO</v>
      </c>
      <c r="E43" s="211" t="s">
        <v>848</v>
      </c>
      <c r="F43" s="211" t="s">
        <v>913</v>
      </c>
      <c r="G43" s="208" t="s">
        <v>981</v>
      </c>
      <c r="H43" s="212" t="s">
        <v>18</v>
      </c>
      <c r="I43" s="211" t="s">
        <v>982</v>
      </c>
      <c r="J43" s="211" t="s">
        <v>145</v>
      </c>
      <c r="K43" s="212">
        <v>541</v>
      </c>
      <c r="L43" s="212"/>
      <c r="M43" s="212">
        <v>1</v>
      </c>
      <c r="N43" s="212"/>
      <c r="O43" s="214">
        <f t="shared" si="0"/>
        <v>1</v>
      </c>
      <c r="P43" s="213">
        <f t="shared" si="3"/>
        <v>107.32357999999999</v>
      </c>
    </row>
    <row r="44" spans="1:16" ht="43.8" customHeight="1" x14ac:dyDescent="0.3">
      <c r="A44" s="212" t="s">
        <v>912</v>
      </c>
      <c r="B44" s="206" t="str">
        <f>+VLOOKUP(A44,'[1]DISTRITOS A NIVEL NACIONAL'!$A$1:$IV$65536,5,0)</f>
        <v>AV.RAUL FRIAS INTERCECCION VENEZUELA Y JAIME ROLDOS                    ( A LADO DEL COLEGIO DE BACHILLERATO ARRENILLAS)</v>
      </c>
      <c r="C44" s="206" t="str">
        <f>+VLOOKUP(A44,'[1]DISTRITOS A NIVEL NACIONAL'!$A$1:$IV$65536,6,0)</f>
        <v>(07)3701120</v>
      </c>
      <c r="D44" s="206" t="str">
        <f>+VLOOKUP(A44,'[1]DISTRITOS A NIVEL NACIONAL'!$A$1:$IV$65536,7,0)</f>
        <v>DIRECTO</v>
      </c>
      <c r="E44" s="211" t="s">
        <v>848</v>
      </c>
      <c r="F44" s="211" t="s">
        <v>913</v>
      </c>
      <c r="G44" s="208" t="s">
        <v>983</v>
      </c>
      <c r="H44" s="212" t="s">
        <v>18</v>
      </c>
      <c r="I44" s="211" t="s">
        <v>984</v>
      </c>
      <c r="J44" s="211" t="s">
        <v>145</v>
      </c>
      <c r="K44" s="212">
        <v>1398</v>
      </c>
      <c r="L44" s="212"/>
      <c r="M44" s="212"/>
      <c r="N44" s="212">
        <v>1</v>
      </c>
      <c r="O44" s="214">
        <f t="shared" si="0"/>
        <v>1</v>
      </c>
      <c r="P44" s="213">
        <f t="shared" si="3"/>
        <v>277.33524</v>
      </c>
    </row>
    <row r="45" spans="1:16" ht="43.8" customHeight="1" x14ac:dyDescent="0.3">
      <c r="A45" s="212" t="s">
        <v>912</v>
      </c>
      <c r="B45" s="206" t="str">
        <f>+VLOOKUP(A45,'[1]DISTRITOS A NIVEL NACIONAL'!$A$1:$IV$65536,5,0)</f>
        <v>AV.RAUL FRIAS INTERCECCION VENEZUELA Y JAIME ROLDOS                    ( A LADO DEL COLEGIO DE BACHILLERATO ARRENILLAS)</v>
      </c>
      <c r="C45" s="206" t="str">
        <f>+VLOOKUP(A45,'[1]DISTRITOS A NIVEL NACIONAL'!$A$1:$IV$65536,6,0)</f>
        <v>(07)3701120</v>
      </c>
      <c r="D45" s="206" t="str">
        <f>+VLOOKUP(A45,'[1]DISTRITOS A NIVEL NACIONAL'!$A$1:$IV$65536,7,0)</f>
        <v>DIRECTO</v>
      </c>
      <c r="E45" s="211" t="s">
        <v>848</v>
      </c>
      <c r="F45" s="211" t="s">
        <v>913</v>
      </c>
      <c r="G45" s="208" t="s">
        <v>985</v>
      </c>
      <c r="H45" s="212" t="s">
        <v>18</v>
      </c>
      <c r="I45" s="211" t="s">
        <v>986</v>
      </c>
      <c r="J45" s="211" t="s">
        <v>145</v>
      </c>
      <c r="K45" s="212">
        <v>206</v>
      </c>
      <c r="L45" s="212"/>
      <c r="M45" s="212">
        <v>1</v>
      </c>
      <c r="N45" s="212"/>
      <c r="O45" s="214">
        <f t="shared" si="0"/>
        <v>1</v>
      </c>
      <c r="P45" s="213">
        <f t="shared" si="3"/>
        <v>40.866280000000003</v>
      </c>
    </row>
    <row r="46" spans="1:16" ht="43.8" customHeight="1" x14ac:dyDescent="0.3">
      <c r="A46" s="212" t="s">
        <v>912</v>
      </c>
      <c r="B46" s="206" t="str">
        <f>+VLOOKUP(A46,'[1]DISTRITOS A NIVEL NACIONAL'!$A$1:$IV$65536,5,0)</f>
        <v>AV.RAUL FRIAS INTERCECCION VENEZUELA Y JAIME ROLDOS                    ( A LADO DEL COLEGIO DE BACHILLERATO ARRENILLAS)</v>
      </c>
      <c r="C46" s="206" t="str">
        <f>+VLOOKUP(A46,'[1]DISTRITOS A NIVEL NACIONAL'!$A$1:$IV$65536,6,0)</f>
        <v>(07)3701120</v>
      </c>
      <c r="D46" s="206" t="str">
        <f>+VLOOKUP(A46,'[1]DISTRITOS A NIVEL NACIONAL'!$A$1:$IV$65536,7,0)</f>
        <v>DIRECTO</v>
      </c>
      <c r="E46" s="211" t="s">
        <v>848</v>
      </c>
      <c r="F46" s="211" t="s">
        <v>913</v>
      </c>
      <c r="G46" s="208" t="s">
        <v>987</v>
      </c>
      <c r="H46" s="212" t="s">
        <v>18</v>
      </c>
      <c r="I46" s="211" t="s">
        <v>988</v>
      </c>
      <c r="J46" s="211" t="s">
        <v>145</v>
      </c>
      <c r="K46" s="212">
        <v>214</v>
      </c>
      <c r="L46" s="212"/>
      <c r="M46" s="212"/>
      <c r="N46" s="212">
        <v>1</v>
      </c>
      <c r="O46" s="214">
        <f t="shared" si="0"/>
        <v>1</v>
      </c>
      <c r="P46" s="213">
        <f t="shared" si="3"/>
        <v>42.453320000000005</v>
      </c>
    </row>
    <row r="47" spans="1:16" ht="43.8" customHeight="1" x14ac:dyDescent="0.3">
      <c r="A47" s="212" t="s">
        <v>912</v>
      </c>
      <c r="B47" s="206" t="str">
        <f>+VLOOKUP(A47,'[1]DISTRITOS A NIVEL NACIONAL'!$A$1:$IV$65536,5,0)</f>
        <v>AV.RAUL FRIAS INTERCECCION VENEZUELA Y JAIME ROLDOS                    ( A LADO DEL COLEGIO DE BACHILLERATO ARRENILLAS)</v>
      </c>
      <c r="C47" s="206" t="str">
        <f>+VLOOKUP(A47,'[1]DISTRITOS A NIVEL NACIONAL'!$A$1:$IV$65536,6,0)</f>
        <v>(07)3701120</v>
      </c>
      <c r="D47" s="206" t="str">
        <f>+VLOOKUP(A47,'[1]DISTRITOS A NIVEL NACIONAL'!$A$1:$IV$65536,7,0)</f>
        <v>DIRECTO</v>
      </c>
      <c r="E47" s="211" t="s">
        <v>848</v>
      </c>
      <c r="F47" s="211" t="s">
        <v>913</v>
      </c>
      <c r="G47" s="208" t="s">
        <v>989</v>
      </c>
      <c r="H47" s="212" t="s">
        <v>18</v>
      </c>
      <c r="I47" s="211" t="s">
        <v>990</v>
      </c>
      <c r="J47" s="211" t="s">
        <v>14</v>
      </c>
      <c r="K47" s="212">
        <v>157</v>
      </c>
      <c r="L47" s="212">
        <v>1</v>
      </c>
      <c r="M47" s="212"/>
      <c r="N47" s="212"/>
      <c r="O47" s="214">
        <f t="shared" si="0"/>
        <v>1</v>
      </c>
      <c r="P47" s="213">
        <f>+((K47*40%)*(0.25)*(14.17)*(10%))</f>
        <v>22.246900000000004</v>
      </c>
    </row>
    <row r="48" spans="1:16" ht="43.8" customHeight="1" x14ac:dyDescent="0.3">
      <c r="A48" s="206" t="s">
        <v>991</v>
      </c>
      <c r="B48" s="206" t="str">
        <f>+VLOOKUP(A48,'[1]DISTRITOS A NIVEL NACIONAL'!$A$1:$IV$65536,5,0)</f>
        <v>FRANCO ROMERO LOAIZA Y MARIO MARTINEZ</v>
      </c>
      <c r="C48" s="206" t="str">
        <f>+VLOOKUP(A48,'[1]DISTRITOS A NIVEL NACIONAL'!$A$1:$IV$65536,6,0)</f>
        <v>(07)2593000</v>
      </c>
      <c r="D48" s="206" t="str">
        <f>+VLOOKUP(A48,'[1]DISTRITOS A NIVEL NACIONAL'!$A$1:$IV$65536,7,0)</f>
        <v>DIRECTO</v>
      </c>
      <c r="E48" s="207" t="s">
        <v>848</v>
      </c>
      <c r="F48" s="207" t="s">
        <v>992</v>
      </c>
      <c r="G48" s="208" t="s">
        <v>993</v>
      </c>
      <c r="H48" s="206" t="s">
        <v>18</v>
      </c>
      <c r="I48" s="211" t="s">
        <v>994</v>
      </c>
      <c r="J48" s="211" t="s">
        <v>2018</v>
      </c>
      <c r="K48" s="212">
        <v>250</v>
      </c>
      <c r="L48" s="214"/>
      <c r="M48" s="214">
        <v>1</v>
      </c>
      <c r="N48" s="214"/>
      <c r="O48" s="214">
        <f>SUM(L48:N48)</f>
        <v>1</v>
      </c>
      <c r="P48" s="213">
        <v>49.594999999999999</v>
      </c>
    </row>
    <row r="49" spans="1:16" ht="43.8" customHeight="1" x14ac:dyDescent="0.3">
      <c r="A49" s="206" t="s">
        <v>991</v>
      </c>
      <c r="B49" s="206" t="str">
        <f>+VLOOKUP(A49,'[1]DISTRITOS A NIVEL NACIONAL'!$A$1:$IV$65536,5,0)</f>
        <v>FRANCO ROMERO LOAIZA Y MARIO MARTINEZ</v>
      </c>
      <c r="C49" s="206" t="str">
        <f>+VLOOKUP(A49,'[1]DISTRITOS A NIVEL NACIONAL'!$A$1:$IV$65536,6,0)</f>
        <v>(07)2593000</v>
      </c>
      <c r="D49" s="206" t="str">
        <f>+VLOOKUP(A49,'[1]DISTRITOS A NIVEL NACIONAL'!$A$1:$IV$65536,7,0)</f>
        <v>DIRECTO</v>
      </c>
      <c r="E49" s="207" t="s">
        <v>848</v>
      </c>
      <c r="F49" s="207" t="s">
        <v>992</v>
      </c>
      <c r="G49" s="208" t="s">
        <v>995</v>
      </c>
      <c r="H49" s="206" t="s">
        <v>18</v>
      </c>
      <c r="I49" s="211" t="s">
        <v>996</v>
      </c>
      <c r="J49" s="211" t="s">
        <v>2018</v>
      </c>
      <c r="K49" s="212">
        <v>573</v>
      </c>
      <c r="L49" s="212"/>
      <c r="M49" s="212">
        <v>2</v>
      </c>
      <c r="N49" s="212"/>
      <c r="O49" s="214">
        <f t="shared" ref="O49:O96" si="4">SUM(L49:N49)</f>
        <v>2</v>
      </c>
      <c r="P49" s="213">
        <v>113.67174</v>
      </c>
    </row>
    <row r="50" spans="1:16" ht="43.8" customHeight="1" x14ac:dyDescent="0.3">
      <c r="A50" s="206" t="s">
        <v>991</v>
      </c>
      <c r="B50" s="206" t="str">
        <f>+VLOOKUP(A50,'[1]DISTRITOS A NIVEL NACIONAL'!$A$1:$IV$65536,5,0)</f>
        <v>FRANCO ROMERO LOAIZA Y MARIO MARTINEZ</v>
      </c>
      <c r="C50" s="206" t="str">
        <f>+VLOOKUP(A50,'[1]DISTRITOS A NIVEL NACIONAL'!$A$1:$IV$65536,6,0)</f>
        <v>(07)2593000</v>
      </c>
      <c r="D50" s="206" t="str">
        <f>+VLOOKUP(A50,'[1]DISTRITOS A NIVEL NACIONAL'!$A$1:$IV$65536,7,0)</f>
        <v>DIRECTO</v>
      </c>
      <c r="E50" s="207" t="s">
        <v>848</v>
      </c>
      <c r="F50" s="207" t="s">
        <v>992</v>
      </c>
      <c r="G50" s="208" t="s">
        <v>997</v>
      </c>
      <c r="H50" s="206" t="s">
        <v>18</v>
      </c>
      <c r="I50" s="211" t="s">
        <v>998</v>
      </c>
      <c r="J50" s="211" t="s">
        <v>2018</v>
      </c>
      <c r="K50" s="212">
        <v>287</v>
      </c>
      <c r="L50" s="212">
        <v>1</v>
      </c>
      <c r="M50" s="212"/>
      <c r="N50" s="212"/>
      <c r="O50" s="214">
        <f t="shared" si="4"/>
        <v>1</v>
      </c>
      <c r="P50" s="213">
        <v>56.93506</v>
      </c>
    </row>
    <row r="51" spans="1:16" ht="43.8" customHeight="1" x14ac:dyDescent="0.3">
      <c r="A51" s="206" t="s">
        <v>991</v>
      </c>
      <c r="B51" s="206" t="str">
        <f>+VLOOKUP(A51,'[1]DISTRITOS A NIVEL NACIONAL'!$A$1:$IV$65536,5,0)</f>
        <v>FRANCO ROMERO LOAIZA Y MARIO MARTINEZ</v>
      </c>
      <c r="C51" s="206" t="str">
        <f>+VLOOKUP(A51,'[1]DISTRITOS A NIVEL NACIONAL'!$A$1:$IV$65536,6,0)</f>
        <v>(07)2593000</v>
      </c>
      <c r="D51" s="206" t="str">
        <f>+VLOOKUP(A51,'[1]DISTRITOS A NIVEL NACIONAL'!$A$1:$IV$65536,7,0)</f>
        <v>DIRECTO</v>
      </c>
      <c r="E51" s="207" t="s">
        <v>848</v>
      </c>
      <c r="F51" s="207" t="s">
        <v>992</v>
      </c>
      <c r="G51" s="208" t="s">
        <v>999</v>
      </c>
      <c r="H51" s="206" t="s">
        <v>18</v>
      </c>
      <c r="I51" s="211" t="s">
        <v>1000</v>
      </c>
      <c r="J51" s="211" t="s">
        <v>2018</v>
      </c>
      <c r="K51" s="212">
        <v>864</v>
      </c>
      <c r="L51" s="212"/>
      <c r="M51" s="212"/>
      <c r="N51" s="212">
        <v>1</v>
      </c>
      <c r="O51" s="214">
        <f t="shared" si="4"/>
        <v>1</v>
      </c>
      <c r="P51" s="213">
        <v>171.40031999999999</v>
      </c>
    </row>
    <row r="52" spans="1:16" ht="43.8" customHeight="1" x14ac:dyDescent="0.3">
      <c r="A52" s="206" t="s">
        <v>991</v>
      </c>
      <c r="B52" s="206" t="str">
        <f>+VLOOKUP(A52,'[1]DISTRITOS A NIVEL NACIONAL'!$A$1:$IV$65536,5,0)</f>
        <v>FRANCO ROMERO LOAIZA Y MARIO MARTINEZ</v>
      </c>
      <c r="C52" s="206" t="str">
        <f>+VLOOKUP(A52,'[1]DISTRITOS A NIVEL NACIONAL'!$A$1:$IV$65536,6,0)</f>
        <v>(07)2593000</v>
      </c>
      <c r="D52" s="206" t="str">
        <f>+VLOOKUP(A52,'[1]DISTRITOS A NIVEL NACIONAL'!$A$1:$IV$65536,7,0)</f>
        <v>DIRECTO</v>
      </c>
      <c r="E52" s="207" t="s">
        <v>848</v>
      </c>
      <c r="F52" s="207" t="s">
        <v>992</v>
      </c>
      <c r="G52" s="208" t="s">
        <v>1001</v>
      </c>
      <c r="H52" s="206" t="s">
        <v>18</v>
      </c>
      <c r="I52" s="211" t="s">
        <v>1002</v>
      </c>
      <c r="J52" s="211" t="s">
        <v>2018</v>
      </c>
      <c r="K52" s="212">
        <v>206</v>
      </c>
      <c r="L52" s="212"/>
      <c r="M52" s="212">
        <v>1</v>
      </c>
      <c r="N52" s="212"/>
      <c r="O52" s="214">
        <f t="shared" si="4"/>
        <v>1</v>
      </c>
      <c r="P52" s="213">
        <v>40.866280000000003</v>
      </c>
    </row>
    <row r="53" spans="1:16" ht="43.8" customHeight="1" x14ac:dyDescent="0.3">
      <c r="A53" s="206" t="s">
        <v>991</v>
      </c>
      <c r="B53" s="206" t="str">
        <f>+VLOOKUP(A53,'[1]DISTRITOS A NIVEL NACIONAL'!$A$1:$IV$65536,5,0)</f>
        <v>FRANCO ROMERO LOAIZA Y MARIO MARTINEZ</v>
      </c>
      <c r="C53" s="206" t="str">
        <f>+VLOOKUP(A53,'[1]DISTRITOS A NIVEL NACIONAL'!$A$1:$IV$65536,6,0)</f>
        <v>(07)2593000</v>
      </c>
      <c r="D53" s="206" t="str">
        <f>+VLOOKUP(A53,'[1]DISTRITOS A NIVEL NACIONAL'!$A$1:$IV$65536,7,0)</f>
        <v>DIRECTO</v>
      </c>
      <c r="E53" s="207" t="s">
        <v>848</v>
      </c>
      <c r="F53" s="207" t="s">
        <v>992</v>
      </c>
      <c r="G53" s="208" t="s">
        <v>1003</v>
      </c>
      <c r="H53" s="206" t="s">
        <v>18</v>
      </c>
      <c r="I53" s="211" t="s">
        <v>1004</v>
      </c>
      <c r="J53" s="211" t="s">
        <v>2018</v>
      </c>
      <c r="K53" s="212">
        <v>405</v>
      </c>
      <c r="L53" s="212">
        <v>1</v>
      </c>
      <c r="M53" s="212"/>
      <c r="N53" s="212"/>
      <c r="O53" s="214">
        <f t="shared" si="4"/>
        <v>1</v>
      </c>
      <c r="P53" s="213">
        <v>80.343900000000005</v>
      </c>
    </row>
    <row r="54" spans="1:16" ht="43.8" customHeight="1" x14ac:dyDescent="0.3">
      <c r="A54" s="206" t="s">
        <v>991</v>
      </c>
      <c r="B54" s="206" t="str">
        <f>+VLOOKUP(A54,'[1]DISTRITOS A NIVEL NACIONAL'!$A$1:$IV$65536,5,0)</f>
        <v>FRANCO ROMERO LOAIZA Y MARIO MARTINEZ</v>
      </c>
      <c r="C54" s="206" t="str">
        <f>+VLOOKUP(A54,'[1]DISTRITOS A NIVEL NACIONAL'!$A$1:$IV$65536,6,0)</f>
        <v>(07)2593000</v>
      </c>
      <c r="D54" s="206" t="str">
        <f>+VLOOKUP(A54,'[1]DISTRITOS A NIVEL NACIONAL'!$A$1:$IV$65536,7,0)</f>
        <v>DIRECTO</v>
      </c>
      <c r="E54" s="207" t="s">
        <v>848</v>
      </c>
      <c r="F54" s="207" t="s">
        <v>992</v>
      </c>
      <c r="G54" s="208" t="s">
        <v>1005</v>
      </c>
      <c r="H54" s="206" t="s">
        <v>18</v>
      </c>
      <c r="I54" s="211" t="s">
        <v>1006</v>
      </c>
      <c r="J54" s="211" t="s">
        <v>2018</v>
      </c>
      <c r="K54" s="212">
        <v>179</v>
      </c>
      <c r="L54" s="212"/>
      <c r="M54" s="212">
        <v>1</v>
      </c>
      <c r="N54" s="212"/>
      <c r="O54" s="214">
        <f t="shared" si="4"/>
        <v>1</v>
      </c>
      <c r="P54" s="213">
        <v>35.510020000000004</v>
      </c>
    </row>
    <row r="55" spans="1:16" ht="43.8" customHeight="1" x14ac:dyDescent="0.3">
      <c r="A55" s="206" t="s">
        <v>991</v>
      </c>
      <c r="B55" s="206" t="str">
        <f>+VLOOKUP(A55,'[1]DISTRITOS A NIVEL NACIONAL'!$A$1:$IV$65536,5,0)</f>
        <v>FRANCO ROMERO LOAIZA Y MARIO MARTINEZ</v>
      </c>
      <c r="C55" s="206" t="str">
        <f>+VLOOKUP(A55,'[1]DISTRITOS A NIVEL NACIONAL'!$A$1:$IV$65536,6,0)</f>
        <v>(07)2593000</v>
      </c>
      <c r="D55" s="206" t="str">
        <f>+VLOOKUP(A55,'[1]DISTRITOS A NIVEL NACIONAL'!$A$1:$IV$65536,7,0)</f>
        <v>DIRECTO</v>
      </c>
      <c r="E55" s="207" t="s">
        <v>848</v>
      </c>
      <c r="F55" s="207" t="s">
        <v>992</v>
      </c>
      <c r="G55" s="208" t="s">
        <v>1007</v>
      </c>
      <c r="H55" s="206" t="s">
        <v>18</v>
      </c>
      <c r="I55" s="211" t="s">
        <v>1008</v>
      </c>
      <c r="J55" s="211" t="s">
        <v>2019</v>
      </c>
      <c r="K55" s="212">
        <v>198</v>
      </c>
      <c r="L55" s="212">
        <v>1</v>
      </c>
      <c r="M55" s="212"/>
      <c r="N55" s="212"/>
      <c r="O55" s="214">
        <f t="shared" si="4"/>
        <v>1</v>
      </c>
      <c r="P55" s="213">
        <f t="shared" ref="P55:P86" si="5">+((K55*40%)*(0.25)*(14.17)*(10%))</f>
        <v>28.056600000000003</v>
      </c>
    </row>
    <row r="56" spans="1:16" ht="43.8" customHeight="1" x14ac:dyDescent="0.3">
      <c r="A56" s="206" t="s">
        <v>991</v>
      </c>
      <c r="B56" s="206" t="str">
        <f>+VLOOKUP(A56,'[1]DISTRITOS A NIVEL NACIONAL'!$A$1:$IV$65536,5,0)</f>
        <v>FRANCO ROMERO LOAIZA Y MARIO MARTINEZ</v>
      </c>
      <c r="C56" s="206" t="str">
        <f>+VLOOKUP(A56,'[1]DISTRITOS A NIVEL NACIONAL'!$A$1:$IV$65536,6,0)</f>
        <v>(07)2593000</v>
      </c>
      <c r="D56" s="206" t="str">
        <f>+VLOOKUP(A56,'[1]DISTRITOS A NIVEL NACIONAL'!$A$1:$IV$65536,7,0)</f>
        <v>DIRECTO</v>
      </c>
      <c r="E56" s="207" t="s">
        <v>848</v>
      </c>
      <c r="F56" s="207" t="s">
        <v>992</v>
      </c>
      <c r="G56" s="208" t="s">
        <v>1009</v>
      </c>
      <c r="H56" s="206" t="s">
        <v>18</v>
      </c>
      <c r="I56" s="211" t="s">
        <v>1010</v>
      </c>
      <c r="J56" s="211" t="s">
        <v>2018</v>
      </c>
      <c r="K56" s="212">
        <v>670</v>
      </c>
      <c r="L56" s="212"/>
      <c r="M56" s="212">
        <v>2</v>
      </c>
      <c r="N56" s="212"/>
      <c r="O56" s="214">
        <f t="shared" si="4"/>
        <v>2</v>
      </c>
      <c r="P56" s="213">
        <v>132.91460000000001</v>
      </c>
    </row>
    <row r="57" spans="1:16" ht="43.8" customHeight="1" x14ac:dyDescent="0.3">
      <c r="A57" s="206" t="s">
        <v>991</v>
      </c>
      <c r="B57" s="206" t="str">
        <f>+VLOOKUP(A57,'[1]DISTRITOS A NIVEL NACIONAL'!$A$1:$IV$65536,5,0)</f>
        <v>FRANCO ROMERO LOAIZA Y MARIO MARTINEZ</v>
      </c>
      <c r="C57" s="206" t="str">
        <f>+VLOOKUP(A57,'[1]DISTRITOS A NIVEL NACIONAL'!$A$1:$IV$65536,6,0)</f>
        <v>(07)2593000</v>
      </c>
      <c r="D57" s="206" t="str">
        <f>+VLOOKUP(A57,'[1]DISTRITOS A NIVEL NACIONAL'!$A$1:$IV$65536,7,0)</f>
        <v>DIRECTO</v>
      </c>
      <c r="E57" s="207" t="s">
        <v>848</v>
      </c>
      <c r="F57" s="207" t="s">
        <v>992</v>
      </c>
      <c r="G57" s="208" t="s">
        <v>1011</v>
      </c>
      <c r="H57" s="206" t="s">
        <v>18</v>
      </c>
      <c r="I57" s="211" t="s">
        <v>1012</v>
      </c>
      <c r="J57" s="211" t="s">
        <v>2019</v>
      </c>
      <c r="K57" s="212">
        <v>109</v>
      </c>
      <c r="L57" s="212">
        <v>1</v>
      </c>
      <c r="M57" s="212"/>
      <c r="N57" s="212"/>
      <c r="O57" s="214">
        <f t="shared" si="4"/>
        <v>1</v>
      </c>
      <c r="P57" s="213">
        <f t="shared" si="5"/>
        <v>15.445300000000001</v>
      </c>
    </row>
    <row r="58" spans="1:16" ht="43.8" customHeight="1" x14ac:dyDescent="0.3">
      <c r="A58" s="206" t="s">
        <v>991</v>
      </c>
      <c r="B58" s="206" t="str">
        <f>+VLOOKUP(A58,'[1]DISTRITOS A NIVEL NACIONAL'!$A$1:$IV$65536,5,0)</f>
        <v>FRANCO ROMERO LOAIZA Y MARIO MARTINEZ</v>
      </c>
      <c r="C58" s="206" t="str">
        <f>+VLOOKUP(A58,'[1]DISTRITOS A NIVEL NACIONAL'!$A$1:$IV$65536,6,0)</f>
        <v>(07)2593000</v>
      </c>
      <c r="D58" s="206" t="str">
        <f>+VLOOKUP(A58,'[1]DISTRITOS A NIVEL NACIONAL'!$A$1:$IV$65536,7,0)</f>
        <v>DIRECTO</v>
      </c>
      <c r="E58" s="207" t="s">
        <v>848</v>
      </c>
      <c r="F58" s="207" t="s">
        <v>992</v>
      </c>
      <c r="G58" s="208" t="s">
        <v>1013</v>
      </c>
      <c r="H58" s="206" t="s">
        <v>18</v>
      </c>
      <c r="I58" s="211" t="s">
        <v>1014</v>
      </c>
      <c r="J58" s="211" t="s">
        <v>2019</v>
      </c>
      <c r="K58" s="212">
        <v>91</v>
      </c>
      <c r="L58" s="212">
        <v>1</v>
      </c>
      <c r="M58" s="212"/>
      <c r="N58" s="212"/>
      <c r="O58" s="214">
        <f t="shared" si="4"/>
        <v>1</v>
      </c>
      <c r="P58" s="213">
        <f t="shared" si="5"/>
        <v>12.8947</v>
      </c>
    </row>
    <row r="59" spans="1:16" ht="43.8" customHeight="1" x14ac:dyDescent="0.3">
      <c r="A59" s="206" t="s">
        <v>991</v>
      </c>
      <c r="B59" s="206" t="str">
        <f>+VLOOKUP(A59,'[1]DISTRITOS A NIVEL NACIONAL'!$A$1:$IV$65536,5,0)</f>
        <v>FRANCO ROMERO LOAIZA Y MARIO MARTINEZ</v>
      </c>
      <c r="C59" s="206" t="str">
        <f>+VLOOKUP(A59,'[1]DISTRITOS A NIVEL NACIONAL'!$A$1:$IV$65536,6,0)</f>
        <v>(07)2593000</v>
      </c>
      <c r="D59" s="206" t="str">
        <f>+VLOOKUP(A59,'[1]DISTRITOS A NIVEL NACIONAL'!$A$1:$IV$65536,7,0)</f>
        <v>DIRECTO</v>
      </c>
      <c r="E59" s="207" t="s">
        <v>848</v>
      </c>
      <c r="F59" s="207" t="s">
        <v>992</v>
      </c>
      <c r="G59" s="208" t="s">
        <v>1015</v>
      </c>
      <c r="H59" s="206" t="s">
        <v>18</v>
      </c>
      <c r="I59" s="211" t="s">
        <v>1016</v>
      </c>
      <c r="J59" s="211" t="s">
        <v>2018</v>
      </c>
      <c r="K59" s="212">
        <v>661</v>
      </c>
      <c r="L59" s="212"/>
      <c r="M59" s="212"/>
      <c r="N59" s="212">
        <v>2</v>
      </c>
      <c r="O59" s="214">
        <f t="shared" si="4"/>
        <v>2</v>
      </c>
      <c r="P59" s="213">
        <v>131.12918000000002</v>
      </c>
    </row>
    <row r="60" spans="1:16" ht="43.8" customHeight="1" x14ac:dyDescent="0.3">
      <c r="A60" s="206" t="s">
        <v>991</v>
      </c>
      <c r="B60" s="206" t="str">
        <f>+VLOOKUP(A60,'[1]DISTRITOS A NIVEL NACIONAL'!$A$1:$IV$65536,5,0)</f>
        <v>FRANCO ROMERO LOAIZA Y MARIO MARTINEZ</v>
      </c>
      <c r="C60" s="206" t="str">
        <f>+VLOOKUP(A60,'[1]DISTRITOS A NIVEL NACIONAL'!$A$1:$IV$65536,6,0)</f>
        <v>(07)2593000</v>
      </c>
      <c r="D60" s="206" t="str">
        <f>+VLOOKUP(A60,'[1]DISTRITOS A NIVEL NACIONAL'!$A$1:$IV$65536,7,0)</f>
        <v>DIRECTO</v>
      </c>
      <c r="E60" s="207" t="s">
        <v>848</v>
      </c>
      <c r="F60" s="207" t="s">
        <v>992</v>
      </c>
      <c r="G60" s="208" t="s">
        <v>1017</v>
      </c>
      <c r="H60" s="206" t="s">
        <v>18</v>
      </c>
      <c r="I60" s="211" t="s">
        <v>1018</v>
      </c>
      <c r="J60" s="211" t="s">
        <v>2018</v>
      </c>
      <c r="K60" s="212">
        <v>157</v>
      </c>
      <c r="L60" s="212"/>
      <c r="M60" s="212">
        <v>1</v>
      </c>
      <c r="N60" s="212"/>
      <c r="O60" s="214">
        <f t="shared" si="4"/>
        <v>1</v>
      </c>
      <c r="P60" s="213">
        <v>31.145659999999999</v>
      </c>
    </row>
    <row r="61" spans="1:16" ht="43.8" customHeight="1" x14ac:dyDescent="0.3">
      <c r="A61" s="206" t="s">
        <v>991</v>
      </c>
      <c r="B61" s="206" t="str">
        <f>+VLOOKUP(A61,'[1]DISTRITOS A NIVEL NACIONAL'!$A$1:$IV$65536,5,0)</f>
        <v>FRANCO ROMERO LOAIZA Y MARIO MARTINEZ</v>
      </c>
      <c r="C61" s="206" t="str">
        <f>+VLOOKUP(A61,'[1]DISTRITOS A NIVEL NACIONAL'!$A$1:$IV$65536,6,0)</f>
        <v>(07)2593000</v>
      </c>
      <c r="D61" s="206" t="str">
        <f>+VLOOKUP(A61,'[1]DISTRITOS A NIVEL NACIONAL'!$A$1:$IV$65536,7,0)</f>
        <v>DIRECTO</v>
      </c>
      <c r="E61" s="207" t="s">
        <v>848</v>
      </c>
      <c r="F61" s="207" t="s">
        <v>992</v>
      </c>
      <c r="G61" s="208" t="s">
        <v>1019</v>
      </c>
      <c r="H61" s="206" t="s">
        <v>18</v>
      </c>
      <c r="I61" s="211" t="s">
        <v>1020</v>
      </c>
      <c r="J61" s="211" t="s">
        <v>2018</v>
      </c>
      <c r="K61" s="212">
        <v>869</v>
      </c>
      <c r="L61" s="212"/>
      <c r="M61" s="212"/>
      <c r="N61" s="212">
        <v>1</v>
      </c>
      <c r="O61" s="214">
        <f t="shared" si="4"/>
        <v>1</v>
      </c>
      <c r="P61" s="213">
        <v>172.39222000000001</v>
      </c>
    </row>
    <row r="62" spans="1:16" ht="43.8" customHeight="1" x14ac:dyDescent="0.3">
      <c r="A62" s="206" t="s">
        <v>991</v>
      </c>
      <c r="B62" s="206" t="str">
        <f>+VLOOKUP(A62,'[1]DISTRITOS A NIVEL NACIONAL'!$A$1:$IV$65536,5,0)</f>
        <v>FRANCO ROMERO LOAIZA Y MARIO MARTINEZ</v>
      </c>
      <c r="C62" s="206" t="str">
        <f>+VLOOKUP(A62,'[1]DISTRITOS A NIVEL NACIONAL'!$A$1:$IV$65536,6,0)</f>
        <v>(07)2593000</v>
      </c>
      <c r="D62" s="206" t="str">
        <f>+VLOOKUP(A62,'[1]DISTRITOS A NIVEL NACIONAL'!$A$1:$IV$65536,7,0)</f>
        <v>DIRECTO</v>
      </c>
      <c r="E62" s="207" t="s">
        <v>848</v>
      </c>
      <c r="F62" s="207" t="s">
        <v>992</v>
      </c>
      <c r="G62" s="208" t="s">
        <v>1021</v>
      </c>
      <c r="H62" s="206" t="s">
        <v>18</v>
      </c>
      <c r="I62" s="211" t="s">
        <v>1022</v>
      </c>
      <c r="J62" s="211" t="s">
        <v>2018</v>
      </c>
      <c r="K62" s="212">
        <v>479</v>
      </c>
      <c r="L62" s="212"/>
      <c r="M62" s="212"/>
      <c r="N62" s="212">
        <v>1</v>
      </c>
      <c r="O62" s="214">
        <f t="shared" si="4"/>
        <v>1</v>
      </c>
      <c r="P62" s="213">
        <v>95.024020000000007</v>
      </c>
    </row>
    <row r="63" spans="1:16" ht="43.8" customHeight="1" x14ac:dyDescent="0.3">
      <c r="A63" s="206" t="s">
        <v>991</v>
      </c>
      <c r="B63" s="206" t="str">
        <f>+VLOOKUP(A63,'[1]DISTRITOS A NIVEL NACIONAL'!$A$1:$IV$65536,5,0)</f>
        <v>FRANCO ROMERO LOAIZA Y MARIO MARTINEZ</v>
      </c>
      <c r="C63" s="206" t="str">
        <f>+VLOOKUP(A63,'[1]DISTRITOS A NIVEL NACIONAL'!$A$1:$IV$65536,6,0)</f>
        <v>(07)2593000</v>
      </c>
      <c r="D63" s="206" t="str">
        <f>+VLOOKUP(A63,'[1]DISTRITOS A NIVEL NACIONAL'!$A$1:$IV$65536,7,0)</f>
        <v>DIRECTO</v>
      </c>
      <c r="E63" s="207" t="s">
        <v>848</v>
      </c>
      <c r="F63" s="207" t="s">
        <v>992</v>
      </c>
      <c r="G63" s="208" t="s">
        <v>1023</v>
      </c>
      <c r="H63" s="206" t="s">
        <v>18</v>
      </c>
      <c r="I63" s="211" t="s">
        <v>1024</v>
      </c>
      <c r="J63" s="211" t="s">
        <v>2018</v>
      </c>
      <c r="K63" s="212">
        <v>236</v>
      </c>
      <c r="L63" s="212">
        <v>1</v>
      </c>
      <c r="M63" s="212"/>
      <c r="N63" s="212"/>
      <c r="O63" s="214">
        <f t="shared" si="4"/>
        <v>1</v>
      </c>
      <c r="P63" s="213">
        <v>46.817679999999996</v>
      </c>
    </row>
    <row r="64" spans="1:16" ht="43.8" customHeight="1" x14ac:dyDescent="0.3">
      <c r="A64" s="206" t="s">
        <v>991</v>
      </c>
      <c r="B64" s="206" t="str">
        <f>+VLOOKUP(A64,'[1]DISTRITOS A NIVEL NACIONAL'!$A$1:$IV$65536,5,0)</f>
        <v>FRANCO ROMERO LOAIZA Y MARIO MARTINEZ</v>
      </c>
      <c r="C64" s="206" t="str">
        <f>+VLOOKUP(A64,'[1]DISTRITOS A NIVEL NACIONAL'!$A$1:$IV$65536,6,0)</f>
        <v>(07)2593000</v>
      </c>
      <c r="D64" s="206" t="str">
        <f>+VLOOKUP(A64,'[1]DISTRITOS A NIVEL NACIONAL'!$A$1:$IV$65536,7,0)</f>
        <v>DIRECTO</v>
      </c>
      <c r="E64" s="207" t="s">
        <v>848</v>
      </c>
      <c r="F64" s="207" t="s">
        <v>992</v>
      </c>
      <c r="G64" s="208" t="s">
        <v>1025</v>
      </c>
      <c r="H64" s="206" t="s">
        <v>18</v>
      </c>
      <c r="I64" s="211" t="s">
        <v>1026</v>
      </c>
      <c r="J64" s="211" t="s">
        <v>2018</v>
      </c>
      <c r="K64" s="212">
        <v>191</v>
      </c>
      <c r="L64" s="212"/>
      <c r="M64" s="212">
        <v>1</v>
      </c>
      <c r="N64" s="212"/>
      <c r="O64" s="214">
        <f t="shared" si="4"/>
        <v>1</v>
      </c>
      <c r="P64" s="213">
        <v>37.89058</v>
      </c>
    </row>
    <row r="65" spans="1:16" ht="43.8" customHeight="1" x14ac:dyDescent="0.3">
      <c r="A65" s="206" t="s">
        <v>991</v>
      </c>
      <c r="B65" s="206" t="str">
        <f>+VLOOKUP(A65,'[1]DISTRITOS A NIVEL NACIONAL'!$A$1:$IV$65536,5,0)</f>
        <v>FRANCO ROMERO LOAIZA Y MARIO MARTINEZ</v>
      </c>
      <c r="C65" s="206" t="str">
        <f>+VLOOKUP(A65,'[1]DISTRITOS A NIVEL NACIONAL'!$A$1:$IV$65536,6,0)</f>
        <v>(07)2593000</v>
      </c>
      <c r="D65" s="206" t="str">
        <f>+VLOOKUP(A65,'[1]DISTRITOS A NIVEL NACIONAL'!$A$1:$IV$65536,7,0)</f>
        <v>DIRECTO</v>
      </c>
      <c r="E65" s="207" t="s">
        <v>848</v>
      </c>
      <c r="F65" s="207" t="s">
        <v>992</v>
      </c>
      <c r="G65" s="208" t="s">
        <v>1027</v>
      </c>
      <c r="H65" s="206" t="s">
        <v>18</v>
      </c>
      <c r="I65" s="211" t="s">
        <v>1028</v>
      </c>
      <c r="J65" s="211" t="s">
        <v>2018</v>
      </c>
      <c r="K65" s="212">
        <v>415</v>
      </c>
      <c r="L65" s="212"/>
      <c r="M65" s="212">
        <v>2</v>
      </c>
      <c r="N65" s="212"/>
      <c r="O65" s="214">
        <f t="shared" si="4"/>
        <v>2</v>
      </c>
      <c r="P65" s="213">
        <v>82.327699999999993</v>
      </c>
    </row>
    <row r="66" spans="1:16" ht="43.8" customHeight="1" x14ac:dyDescent="0.3">
      <c r="A66" s="206" t="s">
        <v>991</v>
      </c>
      <c r="B66" s="206" t="str">
        <f>+VLOOKUP(A66,'[1]DISTRITOS A NIVEL NACIONAL'!$A$1:$IV$65536,5,0)</f>
        <v>FRANCO ROMERO LOAIZA Y MARIO MARTINEZ</v>
      </c>
      <c r="C66" s="206" t="str">
        <f>+VLOOKUP(A66,'[1]DISTRITOS A NIVEL NACIONAL'!$A$1:$IV$65536,6,0)</f>
        <v>(07)2593000</v>
      </c>
      <c r="D66" s="206" t="str">
        <f>+VLOOKUP(A66,'[1]DISTRITOS A NIVEL NACIONAL'!$A$1:$IV$65536,7,0)</f>
        <v>DIRECTO</v>
      </c>
      <c r="E66" s="207" t="s">
        <v>848</v>
      </c>
      <c r="F66" s="207" t="s">
        <v>992</v>
      </c>
      <c r="G66" s="208" t="s">
        <v>1029</v>
      </c>
      <c r="H66" s="206" t="s">
        <v>18</v>
      </c>
      <c r="I66" s="211" t="s">
        <v>1030</v>
      </c>
      <c r="J66" s="211" t="s">
        <v>2018</v>
      </c>
      <c r="K66" s="212">
        <v>506</v>
      </c>
      <c r="L66" s="212"/>
      <c r="M66" s="212"/>
      <c r="N66" s="212">
        <v>1</v>
      </c>
      <c r="O66" s="214">
        <f t="shared" si="4"/>
        <v>1</v>
      </c>
      <c r="P66" s="213">
        <v>100.38028000000001</v>
      </c>
    </row>
    <row r="67" spans="1:16" ht="43.8" customHeight="1" x14ac:dyDescent="0.3">
      <c r="A67" s="206" t="s">
        <v>991</v>
      </c>
      <c r="B67" s="206" t="str">
        <f>+VLOOKUP(A67,'[1]DISTRITOS A NIVEL NACIONAL'!$A$1:$IV$65536,5,0)</f>
        <v>FRANCO ROMERO LOAIZA Y MARIO MARTINEZ</v>
      </c>
      <c r="C67" s="206" t="str">
        <f>+VLOOKUP(A67,'[1]DISTRITOS A NIVEL NACIONAL'!$A$1:$IV$65536,6,0)</f>
        <v>(07)2593000</v>
      </c>
      <c r="D67" s="206" t="str">
        <f>+VLOOKUP(A67,'[1]DISTRITOS A NIVEL NACIONAL'!$A$1:$IV$65536,7,0)</f>
        <v>DIRECTO</v>
      </c>
      <c r="E67" s="207" t="s">
        <v>848</v>
      </c>
      <c r="F67" s="207" t="s">
        <v>992</v>
      </c>
      <c r="G67" s="208" t="s">
        <v>1031</v>
      </c>
      <c r="H67" s="206" t="s">
        <v>18</v>
      </c>
      <c r="I67" s="211" t="s">
        <v>1032</v>
      </c>
      <c r="J67" s="211" t="s">
        <v>2018</v>
      </c>
      <c r="K67" s="212">
        <v>128</v>
      </c>
      <c r="L67" s="212">
        <v>1</v>
      </c>
      <c r="M67" s="212"/>
      <c r="N67" s="212"/>
      <c r="O67" s="214">
        <f t="shared" si="4"/>
        <v>1</v>
      </c>
      <c r="P67" s="213">
        <v>25.39264</v>
      </c>
    </row>
    <row r="68" spans="1:16" ht="43.8" customHeight="1" x14ac:dyDescent="0.3">
      <c r="A68" s="206" t="s">
        <v>991</v>
      </c>
      <c r="B68" s="206" t="str">
        <f>+VLOOKUP(A68,'[1]DISTRITOS A NIVEL NACIONAL'!$A$1:$IV$65536,5,0)</f>
        <v>FRANCO ROMERO LOAIZA Y MARIO MARTINEZ</v>
      </c>
      <c r="C68" s="206" t="str">
        <f>+VLOOKUP(A68,'[1]DISTRITOS A NIVEL NACIONAL'!$A$1:$IV$65536,6,0)</f>
        <v>(07)2593000</v>
      </c>
      <c r="D68" s="206" t="str">
        <f>+VLOOKUP(A68,'[1]DISTRITOS A NIVEL NACIONAL'!$A$1:$IV$65536,7,0)</f>
        <v>DIRECTO</v>
      </c>
      <c r="E68" s="207" t="s">
        <v>848</v>
      </c>
      <c r="F68" s="207" t="s">
        <v>992</v>
      </c>
      <c r="G68" s="208" t="s">
        <v>1033</v>
      </c>
      <c r="H68" s="206" t="s">
        <v>18</v>
      </c>
      <c r="I68" s="211" t="s">
        <v>1034</v>
      </c>
      <c r="J68" s="211" t="s">
        <v>2018</v>
      </c>
      <c r="K68" s="212">
        <v>210</v>
      </c>
      <c r="L68" s="212"/>
      <c r="M68" s="212">
        <v>1</v>
      </c>
      <c r="N68" s="212"/>
      <c r="O68" s="214">
        <f t="shared" si="4"/>
        <v>1</v>
      </c>
      <c r="P68" s="213">
        <v>41.659799999999997</v>
      </c>
    </row>
    <row r="69" spans="1:16" ht="43.8" customHeight="1" x14ac:dyDescent="0.3">
      <c r="A69" s="206" t="s">
        <v>991</v>
      </c>
      <c r="B69" s="206" t="str">
        <f>+VLOOKUP(A69,'[1]DISTRITOS A NIVEL NACIONAL'!$A$1:$IV$65536,5,0)</f>
        <v>FRANCO ROMERO LOAIZA Y MARIO MARTINEZ</v>
      </c>
      <c r="C69" s="206" t="str">
        <f>+VLOOKUP(A69,'[1]DISTRITOS A NIVEL NACIONAL'!$A$1:$IV$65536,6,0)</f>
        <v>(07)2593000</v>
      </c>
      <c r="D69" s="206" t="str">
        <f>+VLOOKUP(A69,'[1]DISTRITOS A NIVEL NACIONAL'!$A$1:$IV$65536,7,0)</f>
        <v>DIRECTO</v>
      </c>
      <c r="E69" s="207" t="s">
        <v>848</v>
      </c>
      <c r="F69" s="207" t="s">
        <v>992</v>
      </c>
      <c r="G69" s="208" t="s">
        <v>1035</v>
      </c>
      <c r="H69" s="206" t="s">
        <v>18</v>
      </c>
      <c r="I69" s="211" t="s">
        <v>1036</v>
      </c>
      <c r="J69" s="211" t="s">
        <v>2018</v>
      </c>
      <c r="K69" s="212">
        <v>348</v>
      </c>
      <c r="L69" s="212"/>
      <c r="M69" s="212"/>
      <c r="N69" s="212">
        <v>1</v>
      </c>
      <c r="O69" s="214">
        <f t="shared" si="4"/>
        <v>1</v>
      </c>
      <c r="P69" s="213">
        <v>69.036240000000006</v>
      </c>
    </row>
    <row r="70" spans="1:16" ht="43.8" customHeight="1" x14ac:dyDescent="0.3">
      <c r="A70" s="206" t="s">
        <v>991</v>
      </c>
      <c r="B70" s="206" t="str">
        <f>+VLOOKUP(A70,'[1]DISTRITOS A NIVEL NACIONAL'!$A$1:$IV$65536,5,0)</f>
        <v>FRANCO ROMERO LOAIZA Y MARIO MARTINEZ</v>
      </c>
      <c r="C70" s="206" t="str">
        <f>+VLOOKUP(A70,'[1]DISTRITOS A NIVEL NACIONAL'!$A$1:$IV$65536,6,0)</f>
        <v>(07)2593000</v>
      </c>
      <c r="D70" s="206" t="str">
        <f>+VLOOKUP(A70,'[1]DISTRITOS A NIVEL NACIONAL'!$A$1:$IV$65536,7,0)</f>
        <v>DIRECTO</v>
      </c>
      <c r="E70" s="207" t="s">
        <v>848</v>
      </c>
      <c r="F70" s="207" t="s">
        <v>992</v>
      </c>
      <c r="G70" s="208" t="s">
        <v>1037</v>
      </c>
      <c r="H70" s="206" t="s">
        <v>18</v>
      </c>
      <c r="I70" s="211" t="s">
        <v>1038</v>
      </c>
      <c r="J70" s="211" t="s">
        <v>2018</v>
      </c>
      <c r="K70" s="212">
        <v>117</v>
      </c>
      <c r="L70" s="212">
        <v>1</v>
      </c>
      <c r="M70" s="212"/>
      <c r="N70" s="212"/>
      <c r="O70" s="214">
        <f t="shared" si="4"/>
        <v>1</v>
      </c>
      <c r="P70" s="212">
        <v>23.210459999999998</v>
      </c>
    </row>
    <row r="71" spans="1:16" ht="43.8" customHeight="1" x14ac:dyDescent="0.3">
      <c r="A71" s="206" t="s">
        <v>991</v>
      </c>
      <c r="B71" s="206" t="str">
        <f>+VLOOKUP(A71,'[1]DISTRITOS A NIVEL NACIONAL'!$A$1:$IV$65536,5,0)</f>
        <v>FRANCO ROMERO LOAIZA Y MARIO MARTINEZ</v>
      </c>
      <c r="C71" s="206" t="str">
        <f>+VLOOKUP(A71,'[1]DISTRITOS A NIVEL NACIONAL'!$A$1:$IV$65536,6,0)</f>
        <v>(07)2593000</v>
      </c>
      <c r="D71" s="206" t="str">
        <f>+VLOOKUP(A71,'[1]DISTRITOS A NIVEL NACIONAL'!$A$1:$IV$65536,7,0)</f>
        <v>DIRECTO</v>
      </c>
      <c r="E71" s="207" t="s">
        <v>848</v>
      </c>
      <c r="F71" s="207" t="s">
        <v>992</v>
      </c>
      <c r="G71" s="208" t="s">
        <v>1039</v>
      </c>
      <c r="H71" s="206" t="s">
        <v>18</v>
      </c>
      <c r="I71" s="211" t="s">
        <v>1040</v>
      </c>
      <c r="J71" s="211" t="s">
        <v>2018</v>
      </c>
      <c r="K71" s="212">
        <v>64</v>
      </c>
      <c r="L71" s="212">
        <v>1</v>
      </c>
      <c r="M71" s="212"/>
      <c r="N71" s="212"/>
      <c r="O71" s="214">
        <f t="shared" si="4"/>
        <v>1</v>
      </c>
      <c r="P71" s="213">
        <v>12.69632</v>
      </c>
    </row>
    <row r="72" spans="1:16" ht="43.8" customHeight="1" x14ac:dyDescent="0.3">
      <c r="A72" s="206" t="s">
        <v>991</v>
      </c>
      <c r="B72" s="206" t="str">
        <f>+VLOOKUP(A72,'[1]DISTRITOS A NIVEL NACIONAL'!$A$1:$IV$65536,5,0)</f>
        <v>FRANCO ROMERO LOAIZA Y MARIO MARTINEZ</v>
      </c>
      <c r="C72" s="206" t="str">
        <f>+VLOOKUP(A72,'[1]DISTRITOS A NIVEL NACIONAL'!$A$1:$IV$65536,6,0)</f>
        <v>(07)2593000</v>
      </c>
      <c r="D72" s="206" t="str">
        <f>+VLOOKUP(A72,'[1]DISTRITOS A NIVEL NACIONAL'!$A$1:$IV$65536,7,0)</f>
        <v>DIRECTO</v>
      </c>
      <c r="E72" s="207" t="s">
        <v>848</v>
      </c>
      <c r="F72" s="207" t="s">
        <v>992</v>
      </c>
      <c r="G72" s="208" t="s">
        <v>1041</v>
      </c>
      <c r="H72" s="206" t="s">
        <v>18</v>
      </c>
      <c r="I72" s="211" t="s">
        <v>1042</v>
      </c>
      <c r="J72" s="211" t="s">
        <v>2018</v>
      </c>
      <c r="K72" s="212">
        <v>154</v>
      </c>
      <c r="L72" s="212"/>
      <c r="M72" s="212">
        <v>1</v>
      </c>
      <c r="N72" s="212"/>
      <c r="O72" s="214">
        <f t="shared" si="4"/>
        <v>1</v>
      </c>
      <c r="P72" s="213">
        <v>30.550520000000002</v>
      </c>
    </row>
    <row r="73" spans="1:16" ht="43.8" customHeight="1" x14ac:dyDescent="0.3">
      <c r="A73" s="206" t="s">
        <v>991</v>
      </c>
      <c r="B73" s="206" t="str">
        <f>+VLOOKUP(A73,'[1]DISTRITOS A NIVEL NACIONAL'!$A$1:$IV$65536,5,0)</f>
        <v>FRANCO ROMERO LOAIZA Y MARIO MARTINEZ</v>
      </c>
      <c r="C73" s="206" t="str">
        <f>+VLOOKUP(A73,'[1]DISTRITOS A NIVEL NACIONAL'!$A$1:$IV$65536,6,0)</f>
        <v>(07)2593000</v>
      </c>
      <c r="D73" s="206" t="str">
        <f>+VLOOKUP(A73,'[1]DISTRITOS A NIVEL NACIONAL'!$A$1:$IV$65536,7,0)</f>
        <v>DIRECTO</v>
      </c>
      <c r="E73" s="207" t="s">
        <v>848</v>
      </c>
      <c r="F73" s="207" t="s">
        <v>992</v>
      </c>
      <c r="G73" s="208" t="s">
        <v>1043</v>
      </c>
      <c r="H73" s="206" t="s">
        <v>18</v>
      </c>
      <c r="I73" s="211" t="s">
        <v>1044</v>
      </c>
      <c r="J73" s="211" t="s">
        <v>2019</v>
      </c>
      <c r="K73" s="212">
        <v>227</v>
      </c>
      <c r="L73" s="212">
        <v>1</v>
      </c>
      <c r="M73" s="212"/>
      <c r="N73" s="212"/>
      <c r="O73" s="214">
        <f t="shared" si="4"/>
        <v>1</v>
      </c>
      <c r="P73" s="213">
        <f t="shared" si="5"/>
        <v>32.165900000000008</v>
      </c>
    </row>
    <row r="74" spans="1:16" ht="43.8" customHeight="1" x14ac:dyDescent="0.3">
      <c r="A74" s="206" t="s">
        <v>991</v>
      </c>
      <c r="B74" s="206" t="str">
        <f>+VLOOKUP(A74,'[1]DISTRITOS A NIVEL NACIONAL'!$A$1:$IV$65536,5,0)</f>
        <v>FRANCO ROMERO LOAIZA Y MARIO MARTINEZ</v>
      </c>
      <c r="C74" s="206" t="str">
        <f>+VLOOKUP(A74,'[1]DISTRITOS A NIVEL NACIONAL'!$A$1:$IV$65536,6,0)</f>
        <v>(07)2593000</v>
      </c>
      <c r="D74" s="206" t="str">
        <f>+VLOOKUP(A74,'[1]DISTRITOS A NIVEL NACIONAL'!$A$1:$IV$65536,7,0)</f>
        <v>DIRECTO</v>
      </c>
      <c r="E74" s="207" t="s">
        <v>848</v>
      </c>
      <c r="F74" s="207" t="s">
        <v>992</v>
      </c>
      <c r="G74" s="208" t="s">
        <v>1045</v>
      </c>
      <c r="H74" s="206" t="s">
        <v>18</v>
      </c>
      <c r="I74" s="211" t="s">
        <v>1046</v>
      </c>
      <c r="J74" s="211" t="s">
        <v>2019</v>
      </c>
      <c r="K74" s="212">
        <v>93</v>
      </c>
      <c r="L74" s="212"/>
      <c r="M74" s="212">
        <v>1</v>
      </c>
      <c r="N74" s="212"/>
      <c r="O74" s="214">
        <f t="shared" si="4"/>
        <v>1</v>
      </c>
      <c r="P74" s="213">
        <f t="shared" si="5"/>
        <v>13.178100000000001</v>
      </c>
    </row>
    <row r="75" spans="1:16" ht="43.8" customHeight="1" x14ac:dyDescent="0.3">
      <c r="A75" s="206" t="s">
        <v>991</v>
      </c>
      <c r="B75" s="206" t="str">
        <f>+VLOOKUP(A75,'[1]DISTRITOS A NIVEL NACIONAL'!$A$1:$IV$65536,5,0)</f>
        <v>FRANCO ROMERO LOAIZA Y MARIO MARTINEZ</v>
      </c>
      <c r="C75" s="206" t="str">
        <f>+VLOOKUP(A75,'[1]DISTRITOS A NIVEL NACIONAL'!$A$1:$IV$65536,6,0)</f>
        <v>(07)2593000</v>
      </c>
      <c r="D75" s="206" t="str">
        <f>+VLOOKUP(A75,'[1]DISTRITOS A NIVEL NACIONAL'!$A$1:$IV$65536,7,0)</f>
        <v>DIRECTO</v>
      </c>
      <c r="E75" s="207" t="s">
        <v>848</v>
      </c>
      <c r="F75" s="207" t="s">
        <v>992</v>
      </c>
      <c r="G75" s="208" t="s">
        <v>1047</v>
      </c>
      <c r="H75" s="206" t="s">
        <v>18</v>
      </c>
      <c r="I75" s="211" t="s">
        <v>1048</v>
      </c>
      <c r="J75" s="211" t="s">
        <v>2019</v>
      </c>
      <c r="K75" s="212">
        <v>78</v>
      </c>
      <c r="L75" s="212">
        <v>1</v>
      </c>
      <c r="M75" s="212"/>
      <c r="N75" s="212"/>
      <c r="O75" s="214">
        <f t="shared" si="4"/>
        <v>1</v>
      </c>
      <c r="P75" s="213">
        <f t="shared" si="5"/>
        <v>11.052600000000002</v>
      </c>
    </row>
    <row r="76" spans="1:16" ht="43.8" customHeight="1" x14ac:dyDescent="0.3">
      <c r="A76" s="206" t="s">
        <v>991</v>
      </c>
      <c r="B76" s="206" t="str">
        <f>+VLOOKUP(A76,'[1]DISTRITOS A NIVEL NACIONAL'!$A$1:$IV$65536,5,0)</f>
        <v>FRANCO ROMERO LOAIZA Y MARIO MARTINEZ</v>
      </c>
      <c r="C76" s="206" t="str">
        <f>+VLOOKUP(A76,'[1]DISTRITOS A NIVEL NACIONAL'!$A$1:$IV$65536,6,0)</f>
        <v>(07)2593000</v>
      </c>
      <c r="D76" s="206" t="str">
        <f>+VLOOKUP(A76,'[1]DISTRITOS A NIVEL NACIONAL'!$A$1:$IV$65536,7,0)</f>
        <v>DIRECTO</v>
      </c>
      <c r="E76" s="207" t="s">
        <v>848</v>
      </c>
      <c r="F76" s="207" t="s">
        <v>992</v>
      </c>
      <c r="G76" s="208" t="s">
        <v>1049</v>
      </c>
      <c r="H76" s="206" t="s">
        <v>18</v>
      </c>
      <c r="I76" s="211" t="s">
        <v>1050</v>
      </c>
      <c r="J76" s="211" t="s">
        <v>2019</v>
      </c>
      <c r="K76" s="212">
        <v>140</v>
      </c>
      <c r="L76" s="212"/>
      <c r="M76" s="212">
        <v>1</v>
      </c>
      <c r="N76" s="212"/>
      <c r="O76" s="214">
        <f t="shared" si="4"/>
        <v>1</v>
      </c>
      <c r="P76" s="213">
        <f t="shared" si="5"/>
        <v>19.838000000000001</v>
      </c>
    </row>
    <row r="77" spans="1:16" ht="43.8" customHeight="1" x14ac:dyDescent="0.3">
      <c r="A77" s="206" t="s">
        <v>991</v>
      </c>
      <c r="B77" s="206" t="str">
        <f>+VLOOKUP(A77,'[1]DISTRITOS A NIVEL NACIONAL'!$A$1:$IV$65536,5,0)</f>
        <v>FRANCO ROMERO LOAIZA Y MARIO MARTINEZ</v>
      </c>
      <c r="C77" s="206" t="str">
        <f>+VLOOKUP(A77,'[1]DISTRITOS A NIVEL NACIONAL'!$A$1:$IV$65536,6,0)</f>
        <v>(07)2593000</v>
      </c>
      <c r="D77" s="206" t="str">
        <f>+VLOOKUP(A77,'[1]DISTRITOS A NIVEL NACIONAL'!$A$1:$IV$65536,7,0)</f>
        <v>DIRECTO</v>
      </c>
      <c r="E77" s="207" t="s">
        <v>848</v>
      </c>
      <c r="F77" s="207" t="s">
        <v>992</v>
      </c>
      <c r="G77" s="208" t="s">
        <v>1051</v>
      </c>
      <c r="H77" s="206" t="s">
        <v>18</v>
      </c>
      <c r="I77" s="211" t="s">
        <v>1052</v>
      </c>
      <c r="J77" s="211" t="s">
        <v>2019</v>
      </c>
      <c r="K77" s="212">
        <v>276</v>
      </c>
      <c r="L77" s="212"/>
      <c r="M77" s="212">
        <v>1</v>
      </c>
      <c r="N77" s="212"/>
      <c r="O77" s="214">
        <f t="shared" si="4"/>
        <v>1</v>
      </c>
      <c r="P77" s="213">
        <f t="shared" si="5"/>
        <v>39.109200000000008</v>
      </c>
    </row>
    <row r="78" spans="1:16" ht="43.8" customHeight="1" x14ac:dyDescent="0.3">
      <c r="A78" s="206" t="s">
        <v>991</v>
      </c>
      <c r="B78" s="206" t="str">
        <f>+VLOOKUP(A78,'[1]DISTRITOS A NIVEL NACIONAL'!$A$1:$IV$65536,5,0)</f>
        <v>FRANCO ROMERO LOAIZA Y MARIO MARTINEZ</v>
      </c>
      <c r="C78" s="206" t="str">
        <f>+VLOOKUP(A78,'[1]DISTRITOS A NIVEL NACIONAL'!$A$1:$IV$65536,6,0)</f>
        <v>(07)2593000</v>
      </c>
      <c r="D78" s="206" t="str">
        <f>+VLOOKUP(A78,'[1]DISTRITOS A NIVEL NACIONAL'!$A$1:$IV$65536,7,0)</f>
        <v>DIRECTO</v>
      </c>
      <c r="E78" s="207" t="s">
        <v>848</v>
      </c>
      <c r="F78" s="207" t="s">
        <v>992</v>
      </c>
      <c r="G78" s="208" t="s">
        <v>1053</v>
      </c>
      <c r="H78" s="206" t="s">
        <v>18</v>
      </c>
      <c r="I78" s="211" t="s">
        <v>1054</v>
      </c>
      <c r="J78" s="211" t="s">
        <v>2019</v>
      </c>
      <c r="K78" s="212">
        <v>98</v>
      </c>
      <c r="L78" s="212">
        <v>1</v>
      </c>
      <c r="M78" s="212"/>
      <c r="N78" s="212"/>
      <c r="O78" s="214">
        <f t="shared" si="4"/>
        <v>1</v>
      </c>
      <c r="P78" s="213">
        <f t="shared" si="5"/>
        <v>13.886600000000001</v>
      </c>
    </row>
    <row r="79" spans="1:16" ht="43.8" customHeight="1" x14ac:dyDescent="0.3">
      <c r="A79" s="206" t="s">
        <v>991</v>
      </c>
      <c r="B79" s="206" t="str">
        <f>+VLOOKUP(A79,'[1]DISTRITOS A NIVEL NACIONAL'!$A$1:$IV$65536,5,0)</f>
        <v>FRANCO ROMERO LOAIZA Y MARIO MARTINEZ</v>
      </c>
      <c r="C79" s="206" t="str">
        <f>+VLOOKUP(A79,'[1]DISTRITOS A NIVEL NACIONAL'!$A$1:$IV$65536,6,0)</f>
        <v>(07)2593000</v>
      </c>
      <c r="D79" s="206" t="str">
        <f>+VLOOKUP(A79,'[1]DISTRITOS A NIVEL NACIONAL'!$A$1:$IV$65536,7,0)</f>
        <v>DIRECTO</v>
      </c>
      <c r="E79" s="207" t="s">
        <v>848</v>
      </c>
      <c r="F79" s="207" t="s">
        <v>992</v>
      </c>
      <c r="G79" s="208" t="s">
        <v>1055</v>
      </c>
      <c r="H79" s="206" t="s">
        <v>18</v>
      </c>
      <c r="I79" s="211" t="s">
        <v>1056</v>
      </c>
      <c r="J79" s="211" t="s">
        <v>2019</v>
      </c>
      <c r="K79" s="212">
        <v>191</v>
      </c>
      <c r="L79" s="212"/>
      <c r="M79" s="212">
        <v>1</v>
      </c>
      <c r="N79" s="212"/>
      <c r="O79" s="214">
        <f t="shared" si="4"/>
        <v>1</v>
      </c>
      <c r="P79" s="213">
        <f t="shared" si="5"/>
        <v>27.064700000000002</v>
      </c>
    </row>
    <row r="80" spans="1:16" ht="43.8" customHeight="1" x14ac:dyDescent="0.3">
      <c r="A80" s="206" t="s">
        <v>991</v>
      </c>
      <c r="B80" s="206" t="str">
        <f>+VLOOKUP(A80,'[1]DISTRITOS A NIVEL NACIONAL'!$A$1:$IV$65536,5,0)</f>
        <v>FRANCO ROMERO LOAIZA Y MARIO MARTINEZ</v>
      </c>
      <c r="C80" s="206" t="str">
        <f>+VLOOKUP(A80,'[1]DISTRITOS A NIVEL NACIONAL'!$A$1:$IV$65536,6,0)</f>
        <v>(07)2593000</v>
      </c>
      <c r="D80" s="206" t="str">
        <f>+VLOOKUP(A80,'[1]DISTRITOS A NIVEL NACIONAL'!$A$1:$IV$65536,7,0)</f>
        <v>DIRECTO</v>
      </c>
      <c r="E80" s="207" t="s">
        <v>848</v>
      </c>
      <c r="F80" s="207" t="s">
        <v>992</v>
      </c>
      <c r="G80" s="208" t="s">
        <v>1057</v>
      </c>
      <c r="H80" s="206" t="s">
        <v>18</v>
      </c>
      <c r="I80" s="211" t="s">
        <v>1058</v>
      </c>
      <c r="J80" s="211" t="s">
        <v>2019</v>
      </c>
      <c r="K80" s="212">
        <v>242</v>
      </c>
      <c r="L80" s="212">
        <v>1</v>
      </c>
      <c r="M80" s="212"/>
      <c r="N80" s="212"/>
      <c r="O80" s="214">
        <f t="shared" si="4"/>
        <v>1</v>
      </c>
      <c r="P80" s="213">
        <f t="shared" si="5"/>
        <v>34.291400000000003</v>
      </c>
    </row>
    <row r="81" spans="1:16" ht="43.8" customHeight="1" x14ac:dyDescent="0.3">
      <c r="A81" s="206" t="s">
        <v>991</v>
      </c>
      <c r="B81" s="206" t="str">
        <f>+VLOOKUP(A81,'[1]DISTRITOS A NIVEL NACIONAL'!$A$1:$IV$65536,5,0)</f>
        <v>FRANCO ROMERO LOAIZA Y MARIO MARTINEZ</v>
      </c>
      <c r="C81" s="206" t="str">
        <f>+VLOOKUP(A81,'[1]DISTRITOS A NIVEL NACIONAL'!$A$1:$IV$65536,6,0)</f>
        <v>(07)2593000</v>
      </c>
      <c r="D81" s="206" t="str">
        <f>+VLOOKUP(A81,'[1]DISTRITOS A NIVEL NACIONAL'!$A$1:$IV$65536,7,0)</f>
        <v>DIRECTO</v>
      </c>
      <c r="E81" s="207" t="s">
        <v>848</v>
      </c>
      <c r="F81" s="207" t="s">
        <v>992</v>
      </c>
      <c r="G81" s="208" t="s">
        <v>1059</v>
      </c>
      <c r="H81" s="206" t="s">
        <v>18</v>
      </c>
      <c r="I81" s="211" t="s">
        <v>1060</v>
      </c>
      <c r="J81" s="211" t="s">
        <v>2019</v>
      </c>
      <c r="K81" s="212">
        <v>244</v>
      </c>
      <c r="L81" s="212"/>
      <c r="M81" s="212">
        <v>1</v>
      </c>
      <c r="N81" s="212"/>
      <c r="O81" s="214">
        <f t="shared" si="4"/>
        <v>1</v>
      </c>
      <c r="P81" s="213">
        <f t="shared" si="5"/>
        <v>34.574800000000003</v>
      </c>
    </row>
    <row r="82" spans="1:16" ht="43.8" customHeight="1" x14ac:dyDescent="0.3">
      <c r="A82" s="206" t="s">
        <v>991</v>
      </c>
      <c r="B82" s="206" t="str">
        <f>+VLOOKUP(A82,'[1]DISTRITOS A NIVEL NACIONAL'!$A$1:$IV$65536,5,0)</f>
        <v>FRANCO ROMERO LOAIZA Y MARIO MARTINEZ</v>
      </c>
      <c r="C82" s="206" t="str">
        <f>+VLOOKUP(A82,'[1]DISTRITOS A NIVEL NACIONAL'!$A$1:$IV$65536,6,0)</f>
        <v>(07)2593000</v>
      </c>
      <c r="D82" s="206" t="str">
        <f>+VLOOKUP(A82,'[1]DISTRITOS A NIVEL NACIONAL'!$A$1:$IV$65536,7,0)</f>
        <v>DIRECTO</v>
      </c>
      <c r="E82" s="207" t="s">
        <v>848</v>
      </c>
      <c r="F82" s="207" t="s">
        <v>992</v>
      </c>
      <c r="G82" s="208" t="s">
        <v>1061</v>
      </c>
      <c r="H82" s="206" t="s">
        <v>18</v>
      </c>
      <c r="I82" s="211" t="s">
        <v>1062</v>
      </c>
      <c r="J82" s="211" t="s">
        <v>2019</v>
      </c>
      <c r="K82" s="212">
        <v>225</v>
      </c>
      <c r="L82" s="212"/>
      <c r="M82" s="212">
        <v>1</v>
      </c>
      <c r="N82" s="212"/>
      <c r="O82" s="214">
        <f t="shared" si="4"/>
        <v>1</v>
      </c>
      <c r="P82" s="213">
        <f t="shared" si="5"/>
        <v>31.8825</v>
      </c>
    </row>
    <row r="83" spans="1:16" ht="43.8" customHeight="1" x14ac:dyDescent="0.3">
      <c r="A83" s="206" t="s">
        <v>991</v>
      </c>
      <c r="B83" s="206" t="str">
        <f>+VLOOKUP(A83,'[1]DISTRITOS A NIVEL NACIONAL'!$A$1:$IV$65536,5,0)</f>
        <v>FRANCO ROMERO LOAIZA Y MARIO MARTINEZ</v>
      </c>
      <c r="C83" s="206" t="str">
        <f>+VLOOKUP(A83,'[1]DISTRITOS A NIVEL NACIONAL'!$A$1:$IV$65536,6,0)</f>
        <v>(07)2593000</v>
      </c>
      <c r="D83" s="206" t="str">
        <f>+VLOOKUP(A83,'[1]DISTRITOS A NIVEL NACIONAL'!$A$1:$IV$65536,7,0)</f>
        <v>DIRECTO</v>
      </c>
      <c r="E83" s="207" t="s">
        <v>848</v>
      </c>
      <c r="F83" s="207" t="s">
        <v>992</v>
      </c>
      <c r="G83" s="208" t="s">
        <v>1063</v>
      </c>
      <c r="H83" s="206" t="s">
        <v>18</v>
      </c>
      <c r="I83" s="211" t="s">
        <v>1064</v>
      </c>
      <c r="J83" s="211" t="s">
        <v>2019</v>
      </c>
      <c r="K83" s="212">
        <v>368</v>
      </c>
      <c r="L83" s="212"/>
      <c r="M83" s="212">
        <v>2</v>
      </c>
      <c r="N83" s="212"/>
      <c r="O83" s="214">
        <f t="shared" si="4"/>
        <v>2</v>
      </c>
      <c r="P83" s="213">
        <f t="shared" si="5"/>
        <v>52.145600000000002</v>
      </c>
    </row>
    <row r="84" spans="1:16" ht="43.8" customHeight="1" x14ac:dyDescent="0.3">
      <c r="A84" s="206" t="s">
        <v>991</v>
      </c>
      <c r="B84" s="206" t="str">
        <f>+VLOOKUP(A84,'[1]DISTRITOS A NIVEL NACIONAL'!$A$1:$IV$65536,5,0)</f>
        <v>FRANCO ROMERO LOAIZA Y MARIO MARTINEZ</v>
      </c>
      <c r="C84" s="206" t="str">
        <f>+VLOOKUP(A84,'[1]DISTRITOS A NIVEL NACIONAL'!$A$1:$IV$65536,6,0)</f>
        <v>(07)2593000</v>
      </c>
      <c r="D84" s="206" t="str">
        <f>+VLOOKUP(A84,'[1]DISTRITOS A NIVEL NACIONAL'!$A$1:$IV$65536,7,0)</f>
        <v>DIRECTO</v>
      </c>
      <c r="E84" s="207" t="s">
        <v>848</v>
      </c>
      <c r="F84" s="207" t="s">
        <v>992</v>
      </c>
      <c r="G84" s="208" t="s">
        <v>1065</v>
      </c>
      <c r="H84" s="206" t="s">
        <v>18</v>
      </c>
      <c r="I84" s="211" t="s">
        <v>1066</v>
      </c>
      <c r="J84" s="211" t="s">
        <v>2019</v>
      </c>
      <c r="K84" s="212">
        <v>96</v>
      </c>
      <c r="L84" s="212">
        <v>1</v>
      </c>
      <c r="M84" s="212"/>
      <c r="N84" s="212"/>
      <c r="O84" s="214">
        <f t="shared" si="4"/>
        <v>1</v>
      </c>
      <c r="P84" s="213">
        <f t="shared" si="5"/>
        <v>13.603200000000001</v>
      </c>
    </row>
    <row r="85" spans="1:16" ht="43.8" customHeight="1" x14ac:dyDescent="0.3">
      <c r="A85" s="206" t="s">
        <v>991</v>
      </c>
      <c r="B85" s="206" t="str">
        <f>+VLOOKUP(A85,'[1]DISTRITOS A NIVEL NACIONAL'!$A$1:$IV$65536,5,0)</f>
        <v>FRANCO ROMERO LOAIZA Y MARIO MARTINEZ</v>
      </c>
      <c r="C85" s="206" t="str">
        <f>+VLOOKUP(A85,'[1]DISTRITOS A NIVEL NACIONAL'!$A$1:$IV$65536,6,0)</f>
        <v>(07)2593000</v>
      </c>
      <c r="D85" s="206" t="str">
        <f>+VLOOKUP(A85,'[1]DISTRITOS A NIVEL NACIONAL'!$A$1:$IV$65536,7,0)</f>
        <v>DIRECTO</v>
      </c>
      <c r="E85" s="207" t="s">
        <v>848</v>
      </c>
      <c r="F85" s="207" t="s">
        <v>992</v>
      </c>
      <c r="G85" s="208" t="s">
        <v>1067</v>
      </c>
      <c r="H85" s="206" t="s">
        <v>18</v>
      </c>
      <c r="I85" s="211" t="s">
        <v>1068</v>
      </c>
      <c r="J85" s="211" t="s">
        <v>2019</v>
      </c>
      <c r="K85" s="212">
        <v>274</v>
      </c>
      <c r="L85" s="212"/>
      <c r="M85" s="212">
        <v>1</v>
      </c>
      <c r="N85" s="212"/>
      <c r="O85" s="214">
        <f t="shared" si="4"/>
        <v>1</v>
      </c>
      <c r="P85" s="213">
        <f t="shared" si="5"/>
        <v>38.825800000000008</v>
      </c>
    </row>
    <row r="86" spans="1:16" ht="43.8" customHeight="1" x14ac:dyDescent="0.3">
      <c r="A86" s="206" t="s">
        <v>991</v>
      </c>
      <c r="B86" s="206" t="str">
        <f>+VLOOKUP(A86,'[1]DISTRITOS A NIVEL NACIONAL'!$A$1:$IV$65536,5,0)</f>
        <v>FRANCO ROMERO LOAIZA Y MARIO MARTINEZ</v>
      </c>
      <c r="C86" s="206" t="str">
        <f>+VLOOKUP(A86,'[1]DISTRITOS A NIVEL NACIONAL'!$A$1:$IV$65536,6,0)</f>
        <v>(07)2593000</v>
      </c>
      <c r="D86" s="206" t="str">
        <f>+VLOOKUP(A86,'[1]DISTRITOS A NIVEL NACIONAL'!$A$1:$IV$65536,7,0)</f>
        <v>DIRECTO</v>
      </c>
      <c r="E86" s="207" t="s">
        <v>848</v>
      </c>
      <c r="F86" s="207" t="s">
        <v>992</v>
      </c>
      <c r="G86" s="208" t="s">
        <v>1069</v>
      </c>
      <c r="H86" s="206" t="s">
        <v>18</v>
      </c>
      <c r="I86" s="211" t="s">
        <v>1070</v>
      </c>
      <c r="J86" s="211" t="s">
        <v>2019</v>
      </c>
      <c r="K86" s="212">
        <v>279</v>
      </c>
      <c r="L86" s="212">
        <v>1</v>
      </c>
      <c r="M86" s="212"/>
      <c r="N86" s="212"/>
      <c r="O86" s="214">
        <f t="shared" si="4"/>
        <v>1</v>
      </c>
      <c r="P86" s="213">
        <f t="shared" si="5"/>
        <v>39.534300000000002</v>
      </c>
    </row>
    <row r="87" spans="1:16" ht="43.8" customHeight="1" x14ac:dyDescent="0.3">
      <c r="A87" s="206" t="s">
        <v>991</v>
      </c>
      <c r="B87" s="206" t="str">
        <f>+VLOOKUP(A87,'[1]DISTRITOS A NIVEL NACIONAL'!$A$1:$IV$65536,5,0)</f>
        <v>FRANCO ROMERO LOAIZA Y MARIO MARTINEZ</v>
      </c>
      <c r="C87" s="206" t="str">
        <f>+VLOOKUP(A87,'[1]DISTRITOS A NIVEL NACIONAL'!$A$1:$IV$65536,6,0)</f>
        <v>(07)2593000</v>
      </c>
      <c r="D87" s="206" t="str">
        <f>+VLOOKUP(A87,'[1]DISTRITOS A NIVEL NACIONAL'!$A$1:$IV$65536,7,0)</f>
        <v>DIRECTO</v>
      </c>
      <c r="E87" s="207" t="s">
        <v>848</v>
      </c>
      <c r="F87" s="207" t="s">
        <v>992</v>
      </c>
      <c r="G87" s="208" t="s">
        <v>1071</v>
      </c>
      <c r="H87" s="206" t="s">
        <v>18</v>
      </c>
      <c r="I87" s="211" t="s">
        <v>1072</v>
      </c>
      <c r="J87" s="211" t="s">
        <v>2018</v>
      </c>
      <c r="K87" s="212">
        <v>782</v>
      </c>
      <c r="L87" s="212"/>
      <c r="M87" s="212"/>
      <c r="N87" s="212">
        <v>2</v>
      </c>
      <c r="O87" s="214">
        <f t="shared" si="4"/>
        <v>2</v>
      </c>
      <c r="P87" s="213">
        <v>155.13316</v>
      </c>
    </row>
    <row r="88" spans="1:16" ht="43.8" customHeight="1" x14ac:dyDescent="0.3">
      <c r="A88" s="206" t="s">
        <v>991</v>
      </c>
      <c r="B88" s="206" t="str">
        <f>+VLOOKUP(A88,'[1]DISTRITOS A NIVEL NACIONAL'!$A$1:$IV$65536,5,0)</f>
        <v>FRANCO ROMERO LOAIZA Y MARIO MARTINEZ</v>
      </c>
      <c r="C88" s="206" t="str">
        <f>+VLOOKUP(A88,'[1]DISTRITOS A NIVEL NACIONAL'!$A$1:$IV$65536,6,0)</f>
        <v>(07)2593000</v>
      </c>
      <c r="D88" s="206" t="str">
        <f>+VLOOKUP(A88,'[1]DISTRITOS A NIVEL NACIONAL'!$A$1:$IV$65536,7,0)</f>
        <v>DIRECTO</v>
      </c>
      <c r="E88" s="207" t="s">
        <v>848</v>
      </c>
      <c r="F88" s="207" t="s">
        <v>992</v>
      </c>
      <c r="G88" s="208" t="s">
        <v>1073</v>
      </c>
      <c r="H88" s="206" t="s">
        <v>18</v>
      </c>
      <c r="I88" s="211" t="s">
        <v>1074</v>
      </c>
      <c r="J88" s="211" t="s">
        <v>2018</v>
      </c>
      <c r="K88" s="212">
        <v>178</v>
      </c>
      <c r="L88" s="212"/>
      <c r="M88" s="212">
        <v>1</v>
      </c>
      <c r="N88" s="212"/>
      <c r="O88" s="214">
        <f t="shared" si="4"/>
        <v>1</v>
      </c>
      <c r="P88" s="213">
        <v>35.311640000000004</v>
      </c>
    </row>
    <row r="89" spans="1:16" ht="43.8" customHeight="1" x14ac:dyDescent="0.3">
      <c r="A89" s="206" t="s">
        <v>991</v>
      </c>
      <c r="B89" s="206" t="str">
        <f>+VLOOKUP(A89,'[1]DISTRITOS A NIVEL NACIONAL'!$A$1:$IV$65536,5,0)</f>
        <v>FRANCO ROMERO LOAIZA Y MARIO MARTINEZ</v>
      </c>
      <c r="C89" s="206" t="str">
        <f>+VLOOKUP(A89,'[1]DISTRITOS A NIVEL NACIONAL'!$A$1:$IV$65536,6,0)</f>
        <v>(07)2593000</v>
      </c>
      <c r="D89" s="206" t="str">
        <f>+VLOOKUP(A89,'[1]DISTRITOS A NIVEL NACIONAL'!$A$1:$IV$65536,7,0)</f>
        <v>DIRECTO</v>
      </c>
      <c r="E89" s="207" t="s">
        <v>848</v>
      </c>
      <c r="F89" s="207" t="s">
        <v>992</v>
      </c>
      <c r="G89" s="208" t="s">
        <v>1075</v>
      </c>
      <c r="H89" s="206" t="s">
        <v>18</v>
      </c>
      <c r="I89" s="211" t="s">
        <v>1076</v>
      </c>
      <c r="J89" s="211" t="s">
        <v>2018</v>
      </c>
      <c r="K89" s="212">
        <v>108</v>
      </c>
      <c r="L89" s="212"/>
      <c r="M89" s="212">
        <v>1</v>
      </c>
      <c r="N89" s="212"/>
      <c r="O89" s="214">
        <f t="shared" si="4"/>
        <v>1</v>
      </c>
      <c r="P89" s="213">
        <v>21.425039999999999</v>
      </c>
    </row>
    <row r="90" spans="1:16" ht="43.8" customHeight="1" x14ac:dyDescent="0.3">
      <c r="A90" s="206" t="s">
        <v>991</v>
      </c>
      <c r="B90" s="206" t="str">
        <f>+VLOOKUP(A90,'[1]DISTRITOS A NIVEL NACIONAL'!$A$1:$IV$65536,5,0)</f>
        <v>FRANCO ROMERO LOAIZA Y MARIO MARTINEZ</v>
      </c>
      <c r="C90" s="206" t="str">
        <f>+VLOOKUP(A90,'[1]DISTRITOS A NIVEL NACIONAL'!$A$1:$IV$65536,6,0)</f>
        <v>(07)2593000</v>
      </c>
      <c r="D90" s="206" t="str">
        <f>+VLOOKUP(A90,'[1]DISTRITOS A NIVEL NACIONAL'!$A$1:$IV$65536,7,0)</f>
        <v>DIRECTO</v>
      </c>
      <c r="E90" s="207" t="s">
        <v>848</v>
      </c>
      <c r="F90" s="207" t="s">
        <v>992</v>
      </c>
      <c r="G90" s="208" t="s">
        <v>1077</v>
      </c>
      <c r="H90" s="206" t="s">
        <v>18</v>
      </c>
      <c r="I90" s="211" t="s">
        <v>1078</v>
      </c>
      <c r="J90" s="211" t="s">
        <v>2018</v>
      </c>
      <c r="K90" s="212">
        <v>624</v>
      </c>
      <c r="L90" s="212"/>
      <c r="M90" s="212">
        <v>3</v>
      </c>
      <c r="N90" s="212"/>
      <c r="O90" s="214">
        <f t="shared" si="4"/>
        <v>3</v>
      </c>
      <c r="P90" s="213">
        <v>123.78912000000001</v>
      </c>
    </row>
    <row r="91" spans="1:16" ht="43.8" customHeight="1" x14ac:dyDescent="0.3">
      <c r="A91" s="206" t="s">
        <v>991</v>
      </c>
      <c r="B91" s="206" t="str">
        <f>+VLOOKUP(A91,'[1]DISTRITOS A NIVEL NACIONAL'!$A$1:$IV$65536,5,0)</f>
        <v>FRANCO ROMERO LOAIZA Y MARIO MARTINEZ</v>
      </c>
      <c r="C91" s="206" t="str">
        <f>+VLOOKUP(A91,'[1]DISTRITOS A NIVEL NACIONAL'!$A$1:$IV$65536,6,0)</f>
        <v>(07)2593000</v>
      </c>
      <c r="D91" s="206" t="str">
        <f>+VLOOKUP(A91,'[1]DISTRITOS A NIVEL NACIONAL'!$A$1:$IV$65536,7,0)</f>
        <v>DIRECTO</v>
      </c>
      <c r="E91" s="207" t="s">
        <v>848</v>
      </c>
      <c r="F91" s="207" t="s">
        <v>992</v>
      </c>
      <c r="G91" s="208" t="s">
        <v>1079</v>
      </c>
      <c r="H91" s="206" t="s">
        <v>18</v>
      </c>
      <c r="I91" s="211" t="s">
        <v>1080</v>
      </c>
      <c r="J91" s="211" t="s">
        <v>2018</v>
      </c>
      <c r="K91" s="212">
        <v>1699</v>
      </c>
      <c r="L91" s="212"/>
      <c r="M91" s="212">
        <v>3</v>
      </c>
      <c r="N91" s="212"/>
      <c r="O91" s="214">
        <f t="shared" si="4"/>
        <v>3</v>
      </c>
      <c r="P91" s="213">
        <v>337.04761999999999</v>
      </c>
    </row>
    <row r="92" spans="1:16" ht="43.8" customHeight="1" x14ac:dyDescent="0.3">
      <c r="A92" s="206" t="s">
        <v>991</v>
      </c>
      <c r="B92" s="206" t="str">
        <f>+VLOOKUP(A92,'[1]DISTRITOS A NIVEL NACIONAL'!$A$1:$IV$65536,5,0)</f>
        <v>FRANCO ROMERO LOAIZA Y MARIO MARTINEZ</v>
      </c>
      <c r="C92" s="206" t="str">
        <f>+VLOOKUP(A92,'[1]DISTRITOS A NIVEL NACIONAL'!$A$1:$IV$65536,6,0)</f>
        <v>(07)2593000</v>
      </c>
      <c r="D92" s="206" t="str">
        <f>+VLOOKUP(A92,'[1]DISTRITOS A NIVEL NACIONAL'!$A$1:$IV$65536,7,0)</f>
        <v>DIRECTO</v>
      </c>
      <c r="E92" s="207" t="s">
        <v>848</v>
      </c>
      <c r="F92" s="207" t="s">
        <v>992</v>
      </c>
      <c r="G92" s="208" t="s">
        <v>1081</v>
      </c>
      <c r="H92" s="206" t="s">
        <v>18</v>
      </c>
      <c r="I92" s="211" t="s">
        <v>1082</v>
      </c>
      <c r="J92" s="211" t="s">
        <v>2018</v>
      </c>
      <c r="K92" s="212">
        <v>290</v>
      </c>
      <c r="L92" s="212"/>
      <c r="M92" s="212">
        <v>1</v>
      </c>
      <c r="N92" s="212"/>
      <c r="O92" s="214">
        <f t="shared" si="4"/>
        <v>1</v>
      </c>
      <c r="P92" s="213">
        <v>57.530199999999994</v>
      </c>
    </row>
    <row r="93" spans="1:16" ht="43.8" customHeight="1" x14ac:dyDescent="0.3">
      <c r="A93" s="206" t="s">
        <v>991</v>
      </c>
      <c r="B93" s="206" t="str">
        <f>+VLOOKUP(A93,'[1]DISTRITOS A NIVEL NACIONAL'!$A$1:$IV$65536,5,0)</f>
        <v>FRANCO ROMERO LOAIZA Y MARIO MARTINEZ</v>
      </c>
      <c r="C93" s="206" t="str">
        <f>+VLOOKUP(A93,'[1]DISTRITOS A NIVEL NACIONAL'!$A$1:$IV$65536,6,0)</f>
        <v>(07)2593000</v>
      </c>
      <c r="D93" s="206" t="str">
        <f>+VLOOKUP(A93,'[1]DISTRITOS A NIVEL NACIONAL'!$A$1:$IV$65536,7,0)</f>
        <v>DIRECTO</v>
      </c>
      <c r="E93" s="207" t="s">
        <v>848</v>
      </c>
      <c r="F93" s="207" t="s">
        <v>992</v>
      </c>
      <c r="G93" s="208" t="s">
        <v>1083</v>
      </c>
      <c r="H93" s="206" t="s">
        <v>18</v>
      </c>
      <c r="I93" s="211" t="s">
        <v>1084</v>
      </c>
      <c r="J93" s="211" t="s">
        <v>2018</v>
      </c>
      <c r="K93" s="212">
        <v>450</v>
      </c>
      <c r="L93" s="212"/>
      <c r="M93" s="212">
        <v>2</v>
      </c>
      <c r="N93" s="212"/>
      <c r="O93" s="214">
        <f t="shared" si="4"/>
        <v>2</v>
      </c>
      <c r="P93" s="213">
        <v>89.271000000000001</v>
      </c>
    </row>
    <row r="94" spans="1:16" ht="43.8" customHeight="1" x14ac:dyDescent="0.3">
      <c r="A94" s="206" t="s">
        <v>991</v>
      </c>
      <c r="B94" s="206" t="str">
        <f>+VLOOKUP(A94,'[1]DISTRITOS A NIVEL NACIONAL'!$A$1:$IV$65536,5,0)</f>
        <v>FRANCO ROMERO LOAIZA Y MARIO MARTINEZ</v>
      </c>
      <c r="C94" s="206" t="str">
        <f>+VLOOKUP(A94,'[1]DISTRITOS A NIVEL NACIONAL'!$A$1:$IV$65536,6,0)</f>
        <v>(07)2593000</v>
      </c>
      <c r="D94" s="206" t="str">
        <f>+VLOOKUP(A94,'[1]DISTRITOS A NIVEL NACIONAL'!$A$1:$IV$65536,7,0)</f>
        <v>DIRECTO</v>
      </c>
      <c r="E94" s="207" t="s">
        <v>848</v>
      </c>
      <c r="F94" s="207" t="s">
        <v>992</v>
      </c>
      <c r="G94" s="208" t="s">
        <v>1085</v>
      </c>
      <c r="H94" s="206" t="s">
        <v>18</v>
      </c>
      <c r="I94" s="211" t="s">
        <v>1086</v>
      </c>
      <c r="J94" s="211" t="s">
        <v>2018</v>
      </c>
      <c r="K94" s="212">
        <v>666</v>
      </c>
      <c r="L94" s="212"/>
      <c r="M94" s="212">
        <v>3</v>
      </c>
      <c r="N94" s="212"/>
      <c r="O94" s="214">
        <f t="shared" si="4"/>
        <v>3</v>
      </c>
      <c r="P94" s="213">
        <v>132.12108000000001</v>
      </c>
    </row>
    <row r="95" spans="1:16" ht="43.8" customHeight="1" x14ac:dyDescent="0.3">
      <c r="A95" s="206" t="s">
        <v>991</v>
      </c>
      <c r="B95" s="206" t="str">
        <f>+VLOOKUP(A95,'[1]DISTRITOS A NIVEL NACIONAL'!$A$1:$IV$65536,5,0)</f>
        <v>FRANCO ROMERO LOAIZA Y MARIO MARTINEZ</v>
      </c>
      <c r="C95" s="206" t="str">
        <f>+VLOOKUP(A95,'[1]DISTRITOS A NIVEL NACIONAL'!$A$1:$IV$65536,6,0)</f>
        <v>(07)2593000</v>
      </c>
      <c r="D95" s="206" t="str">
        <f>+VLOOKUP(A95,'[1]DISTRITOS A NIVEL NACIONAL'!$A$1:$IV$65536,7,0)</f>
        <v>DIRECTO</v>
      </c>
      <c r="E95" s="207" t="s">
        <v>848</v>
      </c>
      <c r="F95" s="207" t="s">
        <v>992</v>
      </c>
      <c r="G95" s="208" t="s">
        <v>1087</v>
      </c>
      <c r="H95" s="206" t="s">
        <v>18</v>
      </c>
      <c r="I95" s="211" t="s">
        <v>1088</v>
      </c>
      <c r="J95" s="211" t="s">
        <v>2018</v>
      </c>
      <c r="K95" s="212">
        <v>1279</v>
      </c>
      <c r="L95" s="212"/>
      <c r="M95" s="212">
        <v>5</v>
      </c>
      <c r="N95" s="212"/>
      <c r="O95" s="214">
        <f t="shared" si="4"/>
        <v>5</v>
      </c>
      <c r="P95" s="213">
        <v>253.72802000000001</v>
      </c>
    </row>
    <row r="96" spans="1:16" ht="43.8" customHeight="1" x14ac:dyDescent="0.3">
      <c r="A96" s="206" t="s">
        <v>991</v>
      </c>
      <c r="B96" s="206" t="str">
        <f>+VLOOKUP(A96,'[1]DISTRITOS A NIVEL NACIONAL'!$A$1:$IV$65536,5,0)</f>
        <v>FRANCO ROMERO LOAIZA Y MARIO MARTINEZ</v>
      </c>
      <c r="C96" s="206" t="str">
        <f>+VLOOKUP(A96,'[1]DISTRITOS A NIVEL NACIONAL'!$A$1:$IV$65536,6,0)</f>
        <v>(07)2593000</v>
      </c>
      <c r="D96" s="206" t="str">
        <f>+VLOOKUP(A96,'[1]DISTRITOS A NIVEL NACIONAL'!$A$1:$IV$65536,7,0)</f>
        <v>DIRECTO</v>
      </c>
      <c r="E96" s="207" t="s">
        <v>848</v>
      </c>
      <c r="F96" s="207" t="s">
        <v>992</v>
      </c>
      <c r="G96" s="208" t="s">
        <v>1089</v>
      </c>
      <c r="H96" s="212" t="s">
        <v>18</v>
      </c>
      <c r="I96" s="211" t="s">
        <v>1090</v>
      </c>
      <c r="J96" s="211" t="s">
        <v>2018</v>
      </c>
      <c r="K96" s="212">
        <v>196</v>
      </c>
      <c r="L96" s="212"/>
      <c r="M96" s="212">
        <v>1</v>
      </c>
      <c r="N96" s="212"/>
      <c r="O96" s="214">
        <f t="shared" si="4"/>
        <v>1</v>
      </c>
      <c r="P96" s="213">
        <v>38.882480000000008</v>
      </c>
    </row>
    <row r="97" spans="1:16" ht="43.8" customHeight="1" x14ac:dyDescent="0.3">
      <c r="A97" s="206" t="s">
        <v>1091</v>
      </c>
      <c r="B97" s="206" t="str">
        <f>+VLOOKUP(A97,'[1]DISTRITOS A NIVEL NACIONAL'!$A$1:$IV$65536,5,0)</f>
        <v>CALLE 24 DE MAYO ENTRE OLMEDO Y JUAN MONTALVO</v>
      </c>
      <c r="C97" s="206" t="str">
        <f>+VLOOKUP(A97,'[1]DISTRITOS A NIVEL NACIONAL'!$A$1:$IV$65536,6,0)</f>
        <v>(07)2676964, (07)2676066,</v>
      </c>
      <c r="D97" s="206" t="str">
        <f>+VLOOKUP(A97,'[1]DISTRITOS A NIVEL NACIONAL'!$A$1:$IV$65536,7,0)</f>
        <v>DIRECTO</v>
      </c>
      <c r="E97" s="207" t="s">
        <v>1092</v>
      </c>
      <c r="F97" s="207" t="s">
        <v>1093</v>
      </c>
      <c r="G97" s="208" t="s">
        <v>1094</v>
      </c>
      <c r="H97" s="206" t="s">
        <v>18</v>
      </c>
      <c r="I97" s="207" t="s">
        <v>1095</v>
      </c>
      <c r="J97" s="207" t="s">
        <v>149</v>
      </c>
      <c r="K97" s="206">
        <v>281</v>
      </c>
      <c r="L97" s="206">
        <v>1</v>
      </c>
      <c r="M97" s="206"/>
      <c r="N97" s="206"/>
      <c r="O97" s="206">
        <f>SUM(L97:N97)</f>
        <v>1</v>
      </c>
      <c r="P97" s="215">
        <f>+((K97*40%)*(0.25)*(14.17)*(10%))</f>
        <v>39.817700000000002</v>
      </c>
    </row>
    <row r="98" spans="1:16" ht="43.8" customHeight="1" x14ac:dyDescent="0.3">
      <c r="A98" s="206" t="s">
        <v>1091</v>
      </c>
      <c r="B98" s="206" t="str">
        <f>+VLOOKUP(A98,'[1]DISTRITOS A NIVEL NACIONAL'!$A$1:$IV$65536,5,0)</f>
        <v>CALLE 24 DE MAYO ENTRE OLMEDO Y JUAN MONTALVO</v>
      </c>
      <c r="C98" s="206" t="str">
        <f>+VLOOKUP(A98,'[1]DISTRITOS A NIVEL NACIONAL'!$A$1:$IV$65536,6,0)</f>
        <v>(07)2676964, (07)2676066,</v>
      </c>
      <c r="D98" s="206" t="str">
        <f>+VLOOKUP(A98,'[1]DISTRITOS A NIVEL NACIONAL'!$A$1:$IV$65536,7,0)</f>
        <v>DIRECTO</v>
      </c>
      <c r="E98" s="207" t="s">
        <v>1092</v>
      </c>
      <c r="F98" s="216" t="s">
        <v>1097</v>
      </c>
      <c r="G98" s="208" t="s">
        <v>1098</v>
      </c>
      <c r="H98" s="206" t="s">
        <v>18</v>
      </c>
      <c r="I98" s="207" t="s">
        <v>1099</v>
      </c>
      <c r="J98" s="207" t="s">
        <v>1100</v>
      </c>
      <c r="K98" s="206">
        <v>464</v>
      </c>
      <c r="L98" s="217"/>
      <c r="M98" s="217"/>
      <c r="N98" s="217">
        <v>1</v>
      </c>
      <c r="O98" s="206">
        <f>SUM(L98:N98)</f>
        <v>1</v>
      </c>
      <c r="P98" s="215">
        <v>92.048320000000018</v>
      </c>
    </row>
    <row r="99" spans="1:16" ht="43.8" customHeight="1" x14ac:dyDescent="0.3">
      <c r="A99" s="206" t="s">
        <v>1101</v>
      </c>
      <c r="B99" s="206" t="str">
        <f>+VLOOKUP(A99,'[1]DISTRITOS A NIVEL NACIONAL'!$A$1:$IV$65536,5,0)</f>
        <v>AVENIDA LOJA Y MANUELA CAÑIZARES</v>
      </c>
      <c r="C99" s="206" t="str">
        <f>+VLOOKUP(A99,'[1]DISTRITOS A NIVEL NACIONAL'!$A$1:$IV$65536,6,0)</f>
        <v>(07)2657776, (07)2657778</v>
      </c>
      <c r="D99" s="206" t="str">
        <f>+VLOOKUP(A99,'[1]DISTRITOS A NIVEL NACIONAL'!$A$1:$IV$65536,7,0)</f>
        <v>DIRECTO</v>
      </c>
      <c r="E99" s="207" t="s">
        <v>1092</v>
      </c>
      <c r="F99" s="216" t="s">
        <v>1097</v>
      </c>
      <c r="G99" s="208" t="s">
        <v>1102</v>
      </c>
      <c r="H99" s="206" t="s">
        <v>18</v>
      </c>
      <c r="I99" s="207" t="s">
        <v>1103</v>
      </c>
      <c r="J99" s="207" t="s">
        <v>1100</v>
      </c>
      <c r="K99" s="206">
        <v>160</v>
      </c>
      <c r="L99" s="217"/>
      <c r="M99" s="206">
        <v>1</v>
      </c>
      <c r="N99" s="217"/>
      <c r="O99" s="206">
        <f>SUM(L99:N99)</f>
        <v>1</v>
      </c>
      <c r="P99" s="215">
        <v>31.740799999999997</v>
      </c>
    </row>
    <row r="100" spans="1:16" ht="43.8" customHeight="1" x14ac:dyDescent="0.3">
      <c r="A100" s="206" t="s">
        <v>1096</v>
      </c>
      <c r="B100" s="206" t="str">
        <f>+VLOOKUP(A100,'[1]DISTRITOS A NIVEL NACIONAL'!$A$1:$IV$65536,5,0)</f>
        <v>CALLE AV. NAUN BRIONES Y JUAN BENIGNO VELA</v>
      </c>
      <c r="C100" s="206" t="str">
        <f>+VLOOKUP(A100,'[1]DISTRITOS A NIVEL NACIONAL'!$A$1:$IV$65536,6,0)</f>
        <v>(07)2683536, (07)2683504</v>
      </c>
      <c r="D100" s="206" t="str">
        <f>+VLOOKUP(A100,'[1]DISTRITOS A NIVEL NACIONAL'!$A$1:$IV$65536,7,0)</f>
        <v>DIRECTO</v>
      </c>
      <c r="E100" s="207" t="s">
        <v>1092</v>
      </c>
      <c r="F100" s="207" t="s">
        <v>1104</v>
      </c>
      <c r="G100" s="208" t="s">
        <v>1105</v>
      </c>
      <c r="H100" s="206" t="s">
        <v>18</v>
      </c>
      <c r="I100" s="207" t="s">
        <v>1106</v>
      </c>
      <c r="J100" s="207" t="s">
        <v>145</v>
      </c>
      <c r="K100" s="206">
        <v>195</v>
      </c>
      <c r="L100" s="206"/>
      <c r="M100" s="206">
        <v>1</v>
      </c>
      <c r="N100" s="206"/>
      <c r="O100" s="206">
        <f>SUM(L100:N100)</f>
        <v>1</v>
      </c>
      <c r="P100" s="215">
        <v>38.684100000000001</v>
      </c>
    </row>
    <row r="101" spans="1:16" ht="43.8" customHeight="1" x14ac:dyDescent="0.3">
      <c r="A101" s="206" t="s">
        <v>1096</v>
      </c>
      <c r="B101" s="206" t="str">
        <f>+VLOOKUP(A101,'[1]DISTRITOS A NIVEL NACIONAL'!$A$1:$IV$65536,5,0)</f>
        <v>CALLE AV. NAUN BRIONES Y JUAN BENIGNO VELA</v>
      </c>
      <c r="C101" s="206" t="str">
        <f>+VLOOKUP(A101,'[1]DISTRITOS A NIVEL NACIONAL'!$A$1:$IV$65536,6,0)</f>
        <v>(07)2683536, (07)2683504</v>
      </c>
      <c r="D101" s="206" t="str">
        <f>+VLOOKUP(A101,'[1]DISTRITOS A NIVEL NACIONAL'!$A$1:$IV$65536,7,0)</f>
        <v>DIRECTO</v>
      </c>
      <c r="E101" s="207" t="s">
        <v>1092</v>
      </c>
      <c r="F101" s="207" t="s">
        <v>1104</v>
      </c>
      <c r="G101" s="208" t="s">
        <v>1107</v>
      </c>
      <c r="H101" s="212" t="s">
        <v>18</v>
      </c>
      <c r="I101" s="207" t="s">
        <v>1108</v>
      </c>
      <c r="J101" s="211" t="s">
        <v>14</v>
      </c>
      <c r="K101" s="212">
        <v>74</v>
      </c>
      <c r="L101" s="212"/>
      <c r="M101" s="212">
        <v>1</v>
      </c>
      <c r="N101" s="212"/>
      <c r="O101" s="206">
        <f>SUM(L101:N101)</f>
        <v>1</v>
      </c>
      <c r="P101" s="215">
        <f>+((K101*40%)*(0.25)*(14.17)*(10%))</f>
        <v>10.485800000000001</v>
      </c>
    </row>
    <row r="102" spans="1:16" ht="43.8" customHeight="1" x14ac:dyDescent="0.3">
      <c r="A102" s="210" t="s">
        <v>1109</v>
      </c>
      <c r="B102" s="206" t="str">
        <f>+VLOOKUP(A102,'[1]DISTRITOS A NIVEL NACIONAL'!$A$1:$IV$65536,5,0)</f>
        <v xml:space="preserve">10 DE AGOSTO ENTRE CAMILO PONCE Y BOLIVAR </v>
      </c>
      <c r="C102" s="206" t="str">
        <f>+VLOOKUP(A102,'[1]DISTRITOS A NIVEL NACIONAL'!$A$1:$IV$65536,6,0)</f>
        <v>(07)2694223, (07)2696588</v>
      </c>
      <c r="D102" s="206" t="str">
        <f>+VLOOKUP(A102,'[1]DISTRITOS A NIVEL NACIONAL'!$A$1:$IV$65536,7,0)</f>
        <v>DIRECTO</v>
      </c>
      <c r="E102" s="208" t="s">
        <v>1092</v>
      </c>
      <c r="F102" s="208" t="s">
        <v>1110</v>
      </c>
      <c r="G102" s="208" t="s">
        <v>1111</v>
      </c>
      <c r="H102" s="210" t="s">
        <v>18</v>
      </c>
      <c r="I102" s="208" t="s">
        <v>1112</v>
      </c>
      <c r="J102" s="208" t="s">
        <v>145</v>
      </c>
      <c r="K102" s="210">
        <v>240</v>
      </c>
      <c r="L102" s="210"/>
      <c r="M102" s="210">
        <v>1</v>
      </c>
      <c r="N102" s="210"/>
      <c r="O102" s="210">
        <v>1</v>
      </c>
      <c r="P102" s="213">
        <v>47.611199999999997</v>
      </c>
    </row>
    <row r="103" spans="1:16" ht="43.8" customHeight="1" x14ac:dyDescent="0.3">
      <c r="A103" s="210" t="s">
        <v>1109</v>
      </c>
      <c r="B103" s="206" t="str">
        <f>+VLOOKUP(A103,'[1]DISTRITOS A NIVEL NACIONAL'!$A$1:$IV$65536,5,0)</f>
        <v xml:space="preserve">10 DE AGOSTO ENTRE CAMILO PONCE Y BOLIVAR </v>
      </c>
      <c r="C103" s="206" t="str">
        <f>+VLOOKUP(A103,'[1]DISTRITOS A NIVEL NACIONAL'!$A$1:$IV$65536,6,0)</f>
        <v>(07)2694223, (07)2696588</v>
      </c>
      <c r="D103" s="206" t="str">
        <f>+VLOOKUP(A103,'[1]DISTRITOS A NIVEL NACIONAL'!$A$1:$IV$65536,7,0)</f>
        <v>DIRECTO</v>
      </c>
      <c r="E103" s="208" t="s">
        <v>1092</v>
      </c>
      <c r="F103" s="208" t="s">
        <v>1113</v>
      </c>
      <c r="G103" s="208" t="s">
        <v>1114</v>
      </c>
      <c r="H103" s="210" t="s">
        <v>18</v>
      </c>
      <c r="I103" s="208" t="s">
        <v>1115</v>
      </c>
      <c r="J103" s="208" t="s">
        <v>145</v>
      </c>
      <c r="K103" s="210">
        <v>143</v>
      </c>
      <c r="L103" s="210"/>
      <c r="M103" s="210">
        <v>1</v>
      </c>
      <c r="N103" s="210"/>
      <c r="O103" s="210">
        <v>1</v>
      </c>
      <c r="P103" s="213">
        <v>28.368340000000003</v>
      </c>
    </row>
    <row r="104" spans="1:16" ht="43.8" customHeight="1" x14ac:dyDescent="0.3">
      <c r="A104" s="206" t="s">
        <v>1116</v>
      </c>
      <c r="B104" s="206" t="str">
        <f>+VLOOKUP(A104,'[1]DISTRITOS A NIVEL NACIONAL'!$A$1:$IV$65536,5,0)</f>
        <v>CALLE AZUAY S/N INTERSECCION CALLE LUIS FERNANDO BRAVO DIAGONAL A LA FISCALIA DEL CANTON SARAGURO</v>
      </c>
      <c r="C104" s="206" t="str">
        <f>+VLOOKUP(A104,'[1]DISTRITOS A NIVEL NACIONAL'!$A$1:$IV$65536,6,0)</f>
        <v>(07) 2200515</v>
      </c>
      <c r="D104" s="206" t="str">
        <f>+VLOOKUP(A104,'[1]DISTRITOS A NIVEL NACIONAL'!$A$1:$IV$65536,7,0)</f>
        <v>DIRECTO</v>
      </c>
      <c r="E104" s="207" t="s">
        <v>1092</v>
      </c>
      <c r="F104" s="207" t="s">
        <v>1117</v>
      </c>
      <c r="G104" s="208" t="s">
        <v>1118</v>
      </c>
      <c r="H104" s="206" t="s">
        <v>18</v>
      </c>
      <c r="I104" s="207" t="s">
        <v>1119</v>
      </c>
      <c r="J104" s="207" t="s">
        <v>149</v>
      </c>
      <c r="K104" s="206">
        <f>95+121</f>
        <v>216</v>
      </c>
      <c r="L104" s="206"/>
      <c r="M104" s="206">
        <v>1</v>
      </c>
      <c r="N104" s="214"/>
      <c r="O104" s="206">
        <f>SUM(L104:N104)</f>
        <v>1</v>
      </c>
      <c r="P104" s="213">
        <f>+((K104*40%)*(0.25)*(14.17)*(10%))</f>
        <v>30.607200000000002</v>
      </c>
    </row>
    <row r="105" spans="1:16" ht="43.8" customHeight="1" x14ac:dyDescent="0.3">
      <c r="A105" s="212" t="s">
        <v>1120</v>
      </c>
      <c r="B105" s="206" t="str">
        <f>+VLOOKUP(A105,'[1]DISTRITOS A NIVEL NACIONAL'!$A$1:$IV$65536,5,0)</f>
        <v>A 50 METROS DE LA AV. AMAZONAS  (VIA QUE CONDUCE A LA  PARTE POSTERIOR DEL MSP )</v>
      </c>
      <c r="C105" s="206" t="str">
        <f>+VLOOKUP(A105,'[1]DISTRITOS A NIVEL NACIONAL'!$A$1:$IV$65536,6,0)</f>
        <v>07'2-647-775/647-682</v>
      </c>
      <c r="D105" s="206">
        <f>+VLOOKUP(A105,'[1]DISTRITOS A NIVEL NACIONAL'!$A$1:$IV$65536,7,0)</f>
        <v>108</v>
      </c>
      <c r="E105" s="211" t="s">
        <v>1092</v>
      </c>
      <c r="F105" s="211" t="s">
        <v>1121</v>
      </c>
      <c r="G105" s="208" t="s">
        <v>1122</v>
      </c>
      <c r="H105" s="212" t="s">
        <v>18</v>
      </c>
      <c r="I105" s="211" t="s">
        <v>1123</v>
      </c>
      <c r="J105" s="211" t="s">
        <v>145</v>
      </c>
      <c r="K105" s="212">
        <v>400</v>
      </c>
      <c r="L105" s="212"/>
      <c r="M105" s="212">
        <v>1</v>
      </c>
      <c r="N105" s="212"/>
      <c r="O105" s="212">
        <f>SUM(L105:N105)</f>
        <v>1</v>
      </c>
      <c r="P105" s="212">
        <v>79.352000000000004</v>
      </c>
    </row>
    <row r="106" spans="1:16" ht="43.8" customHeight="1" x14ac:dyDescent="0.3">
      <c r="A106" s="212" t="s">
        <v>1120</v>
      </c>
      <c r="B106" s="206" t="str">
        <f>+VLOOKUP(A106,'[1]DISTRITOS A NIVEL NACIONAL'!$A$1:$IV$65536,5,0)</f>
        <v>A 50 METROS DE LA AV. AMAZONAS  (VIA QUE CONDUCE A LA  PARTE POSTERIOR DEL MSP )</v>
      </c>
      <c r="C106" s="206" t="str">
        <f>+VLOOKUP(A106,'[1]DISTRITOS A NIVEL NACIONAL'!$A$1:$IV$65536,6,0)</f>
        <v>07'2-647-775/647-682</v>
      </c>
      <c r="D106" s="206">
        <f>+VLOOKUP(A106,'[1]DISTRITOS A NIVEL NACIONAL'!$A$1:$IV$65536,7,0)</f>
        <v>108</v>
      </c>
      <c r="E106" s="211" t="s">
        <v>1124</v>
      </c>
      <c r="F106" s="211" t="s">
        <v>1121</v>
      </c>
      <c r="G106" s="208" t="s">
        <v>1125</v>
      </c>
      <c r="H106" s="212" t="s">
        <v>133</v>
      </c>
      <c r="I106" s="211" t="s">
        <v>1126</v>
      </c>
      <c r="J106" s="211" t="s">
        <v>14</v>
      </c>
      <c r="K106" s="212">
        <v>211</v>
      </c>
      <c r="L106" s="212">
        <v>1</v>
      </c>
      <c r="M106" s="212"/>
      <c r="N106" s="212"/>
      <c r="O106" s="212">
        <f>SUM(L106:N106)</f>
        <v>1</v>
      </c>
      <c r="P106" s="212">
        <f>+((K106*40%)*(0.25)*(14.17)*(10%))</f>
        <v>29.898700000000005</v>
      </c>
    </row>
    <row r="107" spans="1:16" ht="43.8" customHeight="1" x14ac:dyDescent="0.3">
      <c r="A107" s="217" t="s">
        <v>847</v>
      </c>
      <c r="B107" s="206" t="str">
        <f>+VLOOKUP(A107,'[1]DISTRITOS A NIVEL NACIONAL'!$A$1:$IV$65536,5,0)</f>
        <v>CALLE AUGUSTO VALLE ROSALES Y RAQUEL UGARTE DE CEVALLOS  (DENTRO DE LA URB UNIORO)</v>
      </c>
      <c r="C107" s="206" t="str">
        <f>+VLOOKUP(A107,'[1]DISTRITOS A NIVEL NACIONAL'!$A$1:$IV$65536,6,0)</f>
        <v>(07)3700910.</v>
      </c>
      <c r="D107" s="206" t="str">
        <f>+VLOOKUP(A107,'[1]DISTRITOS A NIVEL NACIONAL'!$A$1:$IV$65536,7,0)</f>
        <v>DIRECTO</v>
      </c>
      <c r="E107" s="216" t="s">
        <v>848</v>
      </c>
      <c r="F107" s="216" t="s">
        <v>849</v>
      </c>
      <c r="G107" s="208" t="s">
        <v>851</v>
      </c>
      <c r="H107" s="206" t="s">
        <v>18</v>
      </c>
      <c r="I107" s="216" t="s">
        <v>850</v>
      </c>
      <c r="J107" s="216" t="s">
        <v>145</v>
      </c>
      <c r="K107" s="217">
        <v>1519</v>
      </c>
      <c r="L107" s="217"/>
      <c r="M107" s="217"/>
      <c r="N107" s="217">
        <v>3</v>
      </c>
      <c r="O107" s="217">
        <f>SUM(L107:N107)</f>
        <v>3</v>
      </c>
      <c r="P107" s="215">
        <f>(K107*40%*0.35*14.17*10%)</f>
        <v>301.33922000000001</v>
      </c>
    </row>
    <row r="108" spans="1:16" ht="43.8" customHeight="1" x14ac:dyDescent="0.3">
      <c r="A108" s="217" t="s">
        <v>847</v>
      </c>
      <c r="B108" s="206" t="str">
        <f>+VLOOKUP(A108,'[1]DISTRITOS A NIVEL NACIONAL'!$A$1:$IV$65536,5,0)</f>
        <v>CALLE AUGUSTO VALLE ROSALES Y RAQUEL UGARTE DE CEVALLOS  (DENTRO DE LA URB UNIORO)</v>
      </c>
      <c r="C108" s="206" t="str">
        <f>+VLOOKUP(A108,'[1]DISTRITOS A NIVEL NACIONAL'!$A$1:$IV$65536,6,0)</f>
        <v>(07)3700910.</v>
      </c>
      <c r="D108" s="206" t="str">
        <f>+VLOOKUP(A108,'[1]DISTRITOS A NIVEL NACIONAL'!$A$1:$IV$65536,7,0)</f>
        <v>DIRECTO</v>
      </c>
      <c r="E108" s="216" t="s">
        <v>848</v>
      </c>
      <c r="F108" s="216" t="s">
        <v>849</v>
      </c>
      <c r="G108" s="208" t="s">
        <v>853</v>
      </c>
      <c r="H108" s="206" t="s">
        <v>18</v>
      </c>
      <c r="I108" s="216" t="s">
        <v>852</v>
      </c>
      <c r="J108" s="216" t="s">
        <v>145</v>
      </c>
      <c r="K108" s="217">
        <v>667</v>
      </c>
      <c r="L108" s="217">
        <v>1</v>
      </c>
      <c r="M108" s="217"/>
      <c r="N108" s="217"/>
      <c r="O108" s="217">
        <f t="shared" ref="O108:O126" si="6">SUM(L108:N108)</f>
        <v>1</v>
      </c>
      <c r="P108" s="215">
        <f>(K108*40%*0.35*14.17*10%)</f>
        <v>132.31946000000002</v>
      </c>
    </row>
    <row r="109" spans="1:16" ht="43.8" customHeight="1" x14ac:dyDescent="0.3">
      <c r="A109" s="217" t="s">
        <v>847</v>
      </c>
      <c r="B109" s="206" t="str">
        <f>+VLOOKUP(A109,'[1]DISTRITOS A NIVEL NACIONAL'!$A$1:$IV$65536,5,0)</f>
        <v>CALLE AUGUSTO VALLE ROSALES Y RAQUEL UGARTE DE CEVALLOS  (DENTRO DE LA URB UNIORO)</v>
      </c>
      <c r="C109" s="206" t="str">
        <f>+VLOOKUP(A109,'[1]DISTRITOS A NIVEL NACIONAL'!$A$1:$IV$65536,6,0)</f>
        <v>(07)3700910.</v>
      </c>
      <c r="D109" s="206" t="str">
        <f>+VLOOKUP(A109,'[1]DISTRITOS A NIVEL NACIONAL'!$A$1:$IV$65536,7,0)</f>
        <v>DIRECTO</v>
      </c>
      <c r="E109" s="216" t="s">
        <v>848</v>
      </c>
      <c r="F109" s="216" t="s">
        <v>849</v>
      </c>
      <c r="G109" s="208" t="s">
        <v>855</v>
      </c>
      <c r="H109" s="206" t="s">
        <v>18</v>
      </c>
      <c r="I109" s="216" t="s">
        <v>854</v>
      </c>
      <c r="J109" s="216" t="s">
        <v>856</v>
      </c>
      <c r="K109" s="217">
        <v>462</v>
      </c>
      <c r="L109" s="217"/>
      <c r="M109" s="217"/>
      <c r="N109" s="217">
        <v>1</v>
      </c>
      <c r="O109" s="217">
        <f t="shared" si="6"/>
        <v>1</v>
      </c>
      <c r="P109" s="215">
        <f>(K109*40%*0.25*14.17*10%)</f>
        <v>65.465400000000002</v>
      </c>
    </row>
    <row r="110" spans="1:16" ht="43.8" customHeight="1" x14ac:dyDescent="0.3">
      <c r="A110" s="217" t="s">
        <v>847</v>
      </c>
      <c r="B110" s="206" t="str">
        <f>+VLOOKUP(A110,'[1]DISTRITOS A NIVEL NACIONAL'!$A$1:$IV$65536,5,0)</f>
        <v>CALLE AUGUSTO VALLE ROSALES Y RAQUEL UGARTE DE CEVALLOS  (DENTRO DE LA URB UNIORO)</v>
      </c>
      <c r="C110" s="206" t="str">
        <f>+VLOOKUP(A110,'[1]DISTRITOS A NIVEL NACIONAL'!$A$1:$IV$65536,6,0)</f>
        <v>(07)3700910.</v>
      </c>
      <c r="D110" s="206" t="str">
        <f>+VLOOKUP(A110,'[1]DISTRITOS A NIVEL NACIONAL'!$A$1:$IV$65536,7,0)</f>
        <v>DIRECTO</v>
      </c>
      <c r="E110" s="216" t="s">
        <v>848</v>
      </c>
      <c r="F110" s="216" t="s">
        <v>849</v>
      </c>
      <c r="G110" s="208" t="s">
        <v>858</v>
      </c>
      <c r="H110" s="206" t="s">
        <v>18</v>
      </c>
      <c r="I110" s="216" t="s">
        <v>857</v>
      </c>
      <c r="J110" s="216" t="s">
        <v>145</v>
      </c>
      <c r="K110" s="217">
        <v>1537</v>
      </c>
      <c r="L110" s="217"/>
      <c r="M110" s="217">
        <v>5</v>
      </c>
      <c r="N110" s="217"/>
      <c r="O110" s="217">
        <f t="shared" si="6"/>
        <v>5</v>
      </c>
      <c r="P110" s="215">
        <f>(K110*40%*0.35*14.17*10%)</f>
        <v>304.91006000000004</v>
      </c>
    </row>
    <row r="111" spans="1:16" ht="43.8" customHeight="1" x14ac:dyDescent="0.3">
      <c r="A111" s="217" t="s">
        <v>847</v>
      </c>
      <c r="B111" s="206" t="str">
        <f>+VLOOKUP(A111,'[1]DISTRITOS A NIVEL NACIONAL'!$A$1:$IV$65536,5,0)</f>
        <v>CALLE AUGUSTO VALLE ROSALES Y RAQUEL UGARTE DE CEVALLOS  (DENTRO DE LA URB UNIORO)</v>
      </c>
      <c r="C111" s="206" t="str">
        <f>+VLOOKUP(A111,'[1]DISTRITOS A NIVEL NACIONAL'!$A$1:$IV$65536,6,0)</f>
        <v>(07)3700910.</v>
      </c>
      <c r="D111" s="206" t="str">
        <f>+VLOOKUP(A111,'[1]DISTRITOS A NIVEL NACIONAL'!$A$1:$IV$65536,7,0)</f>
        <v>DIRECTO</v>
      </c>
      <c r="E111" s="216" t="s">
        <v>848</v>
      </c>
      <c r="F111" s="216" t="s">
        <v>849</v>
      </c>
      <c r="G111" s="208" t="s">
        <v>860</v>
      </c>
      <c r="H111" s="206" t="s">
        <v>18</v>
      </c>
      <c r="I111" s="216" t="s">
        <v>859</v>
      </c>
      <c r="J111" s="216" t="s">
        <v>145</v>
      </c>
      <c r="K111" s="217">
        <v>1273</v>
      </c>
      <c r="L111" s="217"/>
      <c r="M111" s="217">
        <v>4</v>
      </c>
      <c r="N111" s="217"/>
      <c r="O111" s="217">
        <f t="shared" si="6"/>
        <v>4</v>
      </c>
      <c r="P111" s="215">
        <f>(K111*40%*0.35*14.17*10%)</f>
        <v>252.53773999999999</v>
      </c>
    </row>
    <row r="112" spans="1:16" ht="43.8" customHeight="1" x14ac:dyDescent="0.3">
      <c r="A112" s="217" t="s">
        <v>847</v>
      </c>
      <c r="B112" s="206" t="str">
        <f>+VLOOKUP(A112,'[1]DISTRITOS A NIVEL NACIONAL'!$A$1:$IV$65536,5,0)</f>
        <v>CALLE AUGUSTO VALLE ROSALES Y RAQUEL UGARTE DE CEVALLOS  (DENTRO DE LA URB UNIORO)</v>
      </c>
      <c r="C112" s="206" t="str">
        <f>+VLOOKUP(A112,'[1]DISTRITOS A NIVEL NACIONAL'!$A$1:$IV$65536,6,0)</f>
        <v>(07)3700910.</v>
      </c>
      <c r="D112" s="206" t="str">
        <f>+VLOOKUP(A112,'[1]DISTRITOS A NIVEL NACIONAL'!$A$1:$IV$65536,7,0)</f>
        <v>DIRECTO</v>
      </c>
      <c r="E112" s="216" t="s">
        <v>848</v>
      </c>
      <c r="F112" s="216" t="s">
        <v>849</v>
      </c>
      <c r="G112" s="208" t="s">
        <v>862</v>
      </c>
      <c r="H112" s="206" t="s">
        <v>18</v>
      </c>
      <c r="I112" s="216" t="s">
        <v>861</v>
      </c>
      <c r="J112" s="216" t="s">
        <v>145</v>
      </c>
      <c r="K112" s="217">
        <v>631</v>
      </c>
      <c r="L112" s="217">
        <v>1</v>
      </c>
      <c r="M112" s="217"/>
      <c r="N112" s="217"/>
      <c r="O112" s="217">
        <f t="shared" si="6"/>
        <v>1</v>
      </c>
      <c r="P112" s="215">
        <f>(K112*40%*0.35*14.17*10%)</f>
        <v>125.17778000000001</v>
      </c>
    </row>
    <row r="113" spans="1:16" ht="43.8" customHeight="1" x14ac:dyDescent="0.3">
      <c r="A113" s="217" t="s">
        <v>847</v>
      </c>
      <c r="B113" s="206" t="str">
        <f>+VLOOKUP(A113,'[1]DISTRITOS A NIVEL NACIONAL'!$A$1:$IV$65536,5,0)</f>
        <v>CALLE AUGUSTO VALLE ROSALES Y RAQUEL UGARTE DE CEVALLOS  (DENTRO DE LA URB UNIORO)</v>
      </c>
      <c r="C113" s="206" t="str">
        <f>+VLOOKUP(A113,'[1]DISTRITOS A NIVEL NACIONAL'!$A$1:$IV$65536,6,0)</f>
        <v>(07)3700910.</v>
      </c>
      <c r="D113" s="206" t="str">
        <f>+VLOOKUP(A113,'[1]DISTRITOS A NIVEL NACIONAL'!$A$1:$IV$65536,7,0)</f>
        <v>DIRECTO</v>
      </c>
      <c r="E113" s="216" t="s">
        <v>848</v>
      </c>
      <c r="F113" s="216" t="s">
        <v>849</v>
      </c>
      <c r="G113" s="208" t="s">
        <v>864</v>
      </c>
      <c r="H113" s="206" t="s">
        <v>18</v>
      </c>
      <c r="I113" s="216" t="s">
        <v>863</v>
      </c>
      <c r="J113" s="216" t="s">
        <v>145</v>
      </c>
      <c r="K113" s="217">
        <v>355</v>
      </c>
      <c r="L113" s="217"/>
      <c r="M113" s="217"/>
      <c r="N113" s="217">
        <v>2</v>
      </c>
      <c r="O113" s="217">
        <f t="shared" si="6"/>
        <v>2</v>
      </c>
      <c r="P113" s="215">
        <f>(K113*40%*0.35*14.17*10%)</f>
        <v>70.424899999999994</v>
      </c>
    </row>
    <row r="114" spans="1:16" ht="43.8" customHeight="1" x14ac:dyDescent="0.3">
      <c r="A114" s="217" t="s">
        <v>847</v>
      </c>
      <c r="B114" s="206" t="str">
        <f>+VLOOKUP(A114,'[1]DISTRITOS A NIVEL NACIONAL'!$A$1:$IV$65536,5,0)</f>
        <v>CALLE AUGUSTO VALLE ROSALES Y RAQUEL UGARTE DE CEVALLOS  (DENTRO DE LA URB UNIORO)</v>
      </c>
      <c r="C114" s="206" t="str">
        <f>+VLOOKUP(A114,'[1]DISTRITOS A NIVEL NACIONAL'!$A$1:$IV$65536,6,0)</f>
        <v>(07)3700910.</v>
      </c>
      <c r="D114" s="206" t="str">
        <f>+VLOOKUP(A114,'[1]DISTRITOS A NIVEL NACIONAL'!$A$1:$IV$65536,7,0)</f>
        <v>DIRECTO</v>
      </c>
      <c r="E114" s="216" t="s">
        <v>848</v>
      </c>
      <c r="F114" s="216" t="s">
        <v>849</v>
      </c>
      <c r="G114" s="208" t="s">
        <v>866</v>
      </c>
      <c r="H114" s="206" t="s">
        <v>18</v>
      </c>
      <c r="I114" s="216" t="s">
        <v>865</v>
      </c>
      <c r="J114" s="216" t="s">
        <v>13</v>
      </c>
      <c r="K114" s="217">
        <v>465</v>
      </c>
      <c r="L114" s="217">
        <v>1</v>
      </c>
      <c r="M114" s="217"/>
      <c r="N114" s="217"/>
      <c r="O114" s="217">
        <f t="shared" si="6"/>
        <v>1</v>
      </c>
      <c r="P114" s="215">
        <f>(K114*40%*0.35*14.17*10%)</f>
        <v>92.24669999999999</v>
      </c>
    </row>
    <row r="115" spans="1:16" ht="43.8" customHeight="1" x14ac:dyDescent="0.3">
      <c r="A115" s="217" t="s">
        <v>847</v>
      </c>
      <c r="B115" s="206" t="str">
        <f>+VLOOKUP(A115,'[1]DISTRITOS A NIVEL NACIONAL'!$A$1:$IV$65536,5,0)</f>
        <v>CALLE AUGUSTO VALLE ROSALES Y RAQUEL UGARTE DE CEVALLOS  (DENTRO DE LA URB UNIORO)</v>
      </c>
      <c r="C115" s="206" t="str">
        <f>+VLOOKUP(A115,'[1]DISTRITOS A NIVEL NACIONAL'!$A$1:$IV$65536,6,0)</f>
        <v>(07)3700910.</v>
      </c>
      <c r="D115" s="206" t="str">
        <f>+VLOOKUP(A115,'[1]DISTRITOS A NIVEL NACIONAL'!$A$1:$IV$65536,7,0)</f>
        <v>DIRECTO</v>
      </c>
      <c r="E115" s="216" t="s">
        <v>848</v>
      </c>
      <c r="F115" s="216" t="s">
        <v>849</v>
      </c>
      <c r="G115" s="208" t="s">
        <v>868</v>
      </c>
      <c r="H115" s="206" t="s">
        <v>18</v>
      </c>
      <c r="I115" s="216" t="s">
        <v>867</v>
      </c>
      <c r="J115" s="216" t="s">
        <v>869</v>
      </c>
      <c r="K115" s="217">
        <v>387</v>
      </c>
      <c r="L115" s="217">
        <v>1</v>
      </c>
      <c r="M115" s="217"/>
      <c r="N115" s="217"/>
      <c r="O115" s="217">
        <f t="shared" si="6"/>
        <v>1</v>
      </c>
      <c r="P115" s="215">
        <f>(K115*40%*0.25*14.17*10%)</f>
        <v>54.837900000000005</v>
      </c>
    </row>
    <row r="116" spans="1:16" ht="43.8" customHeight="1" x14ac:dyDescent="0.3">
      <c r="A116" s="217" t="s">
        <v>847</v>
      </c>
      <c r="B116" s="206" t="str">
        <f>+VLOOKUP(A116,'[1]DISTRITOS A NIVEL NACIONAL'!$A$1:$IV$65536,5,0)</f>
        <v>CALLE AUGUSTO VALLE ROSALES Y RAQUEL UGARTE DE CEVALLOS  (DENTRO DE LA URB UNIORO)</v>
      </c>
      <c r="C116" s="206" t="str">
        <f>+VLOOKUP(A116,'[1]DISTRITOS A NIVEL NACIONAL'!$A$1:$IV$65536,6,0)</f>
        <v>(07)3700910.</v>
      </c>
      <c r="D116" s="206" t="str">
        <f>+VLOOKUP(A116,'[1]DISTRITOS A NIVEL NACIONAL'!$A$1:$IV$65536,7,0)</f>
        <v>DIRECTO</v>
      </c>
      <c r="E116" s="216" t="s">
        <v>848</v>
      </c>
      <c r="F116" s="216" t="s">
        <v>849</v>
      </c>
      <c r="G116" s="208" t="s">
        <v>871</v>
      </c>
      <c r="H116" s="206" t="s">
        <v>18</v>
      </c>
      <c r="I116" s="216" t="s">
        <v>870</v>
      </c>
      <c r="J116" s="216" t="s">
        <v>13</v>
      </c>
      <c r="K116" s="217">
        <v>360</v>
      </c>
      <c r="L116" s="217">
        <v>1</v>
      </c>
      <c r="M116" s="217"/>
      <c r="N116" s="217"/>
      <c r="O116" s="217">
        <f t="shared" si="6"/>
        <v>1</v>
      </c>
      <c r="P116" s="215">
        <f>(K116*40%*0.35*14.17*10%)</f>
        <v>71.416800000000009</v>
      </c>
    </row>
    <row r="117" spans="1:16" ht="43.8" customHeight="1" x14ac:dyDescent="0.3">
      <c r="A117" s="217" t="s">
        <v>847</v>
      </c>
      <c r="B117" s="206" t="str">
        <f>+VLOOKUP(A117,'[1]DISTRITOS A NIVEL NACIONAL'!$A$1:$IV$65536,5,0)</f>
        <v>CALLE AUGUSTO VALLE ROSALES Y RAQUEL UGARTE DE CEVALLOS  (DENTRO DE LA URB UNIORO)</v>
      </c>
      <c r="C117" s="206" t="str">
        <f>+VLOOKUP(A117,'[1]DISTRITOS A NIVEL NACIONAL'!$A$1:$IV$65536,6,0)</f>
        <v>(07)3700910.</v>
      </c>
      <c r="D117" s="206" t="str">
        <f>+VLOOKUP(A117,'[1]DISTRITOS A NIVEL NACIONAL'!$A$1:$IV$65536,7,0)</f>
        <v>DIRECTO</v>
      </c>
      <c r="E117" s="216" t="s">
        <v>848</v>
      </c>
      <c r="F117" s="216" t="s">
        <v>849</v>
      </c>
      <c r="G117" s="208" t="s">
        <v>873</v>
      </c>
      <c r="H117" s="206" t="s">
        <v>18</v>
      </c>
      <c r="I117" s="216" t="s">
        <v>872</v>
      </c>
      <c r="J117" s="216" t="s">
        <v>869</v>
      </c>
      <c r="K117" s="217">
        <v>299</v>
      </c>
      <c r="L117" s="217">
        <v>1</v>
      </c>
      <c r="M117" s="217"/>
      <c r="N117" s="217"/>
      <c r="O117" s="217">
        <f t="shared" si="6"/>
        <v>1</v>
      </c>
      <c r="P117" s="215">
        <f>(K117*40%*0.25*14.17*10%)</f>
        <v>42.368300000000005</v>
      </c>
    </row>
    <row r="118" spans="1:16" ht="43.8" customHeight="1" x14ac:dyDescent="0.3">
      <c r="A118" s="217" t="s">
        <v>847</v>
      </c>
      <c r="B118" s="206" t="str">
        <f>+VLOOKUP(A118,'[1]DISTRITOS A NIVEL NACIONAL'!$A$1:$IV$65536,5,0)</f>
        <v>CALLE AUGUSTO VALLE ROSALES Y RAQUEL UGARTE DE CEVALLOS  (DENTRO DE LA URB UNIORO)</v>
      </c>
      <c r="C118" s="206" t="str">
        <f>+VLOOKUP(A118,'[1]DISTRITOS A NIVEL NACIONAL'!$A$1:$IV$65536,6,0)</f>
        <v>(07)3700910.</v>
      </c>
      <c r="D118" s="206" t="str">
        <f>+VLOOKUP(A118,'[1]DISTRITOS A NIVEL NACIONAL'!$A$1:$IV$65536,7,0)</f>
        <v>DIRECTO</v>
      </c>
      <c r="E118" s="216" t="s">
        <v>848</v>
      </c>
      <c r="F118" s="216" t="s">
        <v>849</v>
      </c>
      <c r="G118" s="208" t="s">
        <v>875</v>
      </c>
      <c r="H118" s="206" t="s">
        <v>18</v>
      </c>
      <c r="I118" s="216" t="s">
        <v>874</v>
      </c>
      <c r="J118" s="216" t="s">
        <v>869</v>
      </c>
      <c r="K118" s="217">
        <v>232</v>
      </c>
      <c r="L118" s="217">
        <v>1</v>
      </c>
      <c r="M118" s="217"/>
      <c r="N118" s="217"/>
      <c r="O118" s="217">
        <f t="shared" si="6"/>
        <v>1</v>
      </c>
      <c r="P118" s="215">
        <f>(K118*40%*0.25*14.17*10%)</f>
        <v>32.874400000000001</v>
      </c>
    </row>
    <row r="119" spans="1:16" ht="43.8" customHeight="1" x14ac:dyDescent="0.3">
      <c r="A119" s="217" t="s">
        <v>847</v>
      </c>
      <c r="B119" s="206" t="str">
        <f>+VLOOKUP(A119,'[1]DISTRITOS A NIVEL NACIONAL'!$A$1:$IV$65536,5,0)</f>
        <v>CALLE AUGUSTO VALLE ROSALES Y RAQUEL UGARTE DE CEVALLOS  (DENTRO DE LA URB UNIORO)</v>
      </c>
      <c r="C119" s="206" t="str">
        <f>+VLOOKUP(A119,'[1]DISTRITOS A NIVEL NACIONAL'!$A$1:$IV$65536,6,0)</f>
        <v>(07)3700910.</v>
      </c>
      <c r="D119" s="206" t="str">
        <f>+VLOOKUP(A119,'[1]DISTRITOS A NIVEL NACIONAL'!$A$1:$IV$65536,7,0)</f>
        <v>DIRECTO</v>
      </c>
      <c r="E119" s="216" t="s">
        <v>848</v>
      </c>
      <c r="F119" s="216" t="s">
        <v>849</v>
      </c>
      <c r="G119" s="208" t="s">
        <v>877</v>
      </c>
      <c r="H119" s="206" t="s">
        <v>18</v>
      </c>
      <c r="I119" s="216" t="s">
        <v>876</v>
      </c>
      <c r="J119" s="216" t="s">
        <v>869</v>
      </c>
      <c r="K119" s="217">
        <v>231</v>
      </c>
      <c r="L119" s="217"/>
      <c r="M119" s="217">
        <v>1</v>
      </c>
      <c r="N119" s="217"/>
      <c r="O119" s="217">
        <f t="shared" si="6"/>
        <v>1</v>
      </c>
      <c r="P119" s="215">
        <f>(K119*40%*0.25*14.17*10%)</f>
        <v>32.732700000000001</v>
      </c>
    </row>
    <row r="120" spans="1:16" ht="43.8" customHeight="1" x14ac:dyDescent="0.3">
      <c r="A120" s="217" t="s">
        <v>847</v>
      </c>
      <c r="B120" s="206" t="str">
        <f>+VLOOKUP(A120,'[1]DISTRITOS A NIVEL NACIONAL'!$A$1:$IV$65536,5,0)</f>
        <v>CALLE AUGUSTO VALLE ROSALES Y RAQUEL UGARTE DE CEVALLOS  (DENTRO DE LA URB UNIORO)</v>
      </c>
      <c r="C120" s="206" t="str">
        <f>+VLOOKUP(A120,'[1]DISTRITOS A NIVEL NACIONAL'!$A$1:$IV$65536,6,0)</f>
        <v>(07)3700910.</v>
      </c>
      <c r="D120" s="206" t="str">
        <f>+VLOOKUP(A120,'[1]DISTRITOS A NIVEL NACIONAL'!$A$1:$IV$65536,7,0)</f>
        <v>DIRECTO</v>
      </c>
      <c r="E120" s="216" t="s">
        <v>848</v>
      </c>
      <c r="F120" s="216" t="s">
        <v>849</v>
      </c>
      <c r="G120" s="208" t="s">
        <v>879</v>
      </c>
      <c r="H120" s="206" t="s">
        <v>18</v>
      </c>
      <c r="I120" s="216" t="s">
        <v>878</v>
      </c>
      <c r="J120" s="216" t="s">
        <v>13</v>
      </c>
      <c r="K120" s="217">
        <v>222</v>
      </c>
      <c r="L120" s="217">
        <v>1</v>
      </c>
      <c r="M120" s="217"/>
      <c r="N120" s="217"/>
      <c r="O120" s="217">
        <f t="shared" si="6"/>
        <v>1</v>
      </c>
      <c r="P120" s="215">
        <f>(K120*40%*0.35*14.17*10%)</f>
        <v>44.040360000000007</v>
      </c>
    </row>
    <row r="121" spans="1:16" ht="43.8" customHeight="1" x14ac:dyDescent="0.3">
      <c r="A121" s="217" t="s">
        <v>847</v>
      </c>
      <c r="B121" s="206" t="str">
        <f>+VLOOKUP(A121,'[1]DISTRITOS A NIVEL NACIONAL'!$A$1:$IV$65536,5,0)</f>
        <v>CALLE AUGUSTO VALLE ROSALES Y RAQUEL UGARTE DE CEVALLOS  (DENTRO DE LA URB UNIORO)</v>
      </c>
      <c r="C121" s="206" t="str">
        <f>+VLOOKUP(A121,'[1]DISTRITOS A NIVEL NACIONAL'!$A$1:$IV$65536,6,0)</f>
        <v>(07)3700910.</v>
      </c>
      <c r="D121" s="206" t="str">
        <f>+VLOOKUP(A121,'[1]DISTRITOS A NIVEL NACIONAL'!$A$1:$IV$65536,7,0)</f>
        <v>DIRECTO</v>
      </c>
      <c r="E121" s="216" t="s">
        <v>848</v>
      </c>
      <c r="F121" s="216" t="s">
        <v>849</v>
      </c>
      <c r="G121" s="208" t="s">
        <v>881</v>
      </c>
      <c r="H121" s="206" t="s">
        <v>18</v>
      </c>
      <c r="I121" s="216" t="s">
        <v>880</v>
      </c>
      <c r="J121" s="216" t="s">
        <v>869</v>
      </c>
      <c r="K121" s="217">
        <v>212</v>
      </c>
      <c r="L121" s="217">
        <v>1</v>
      </c>
      <c r="M121" s="217"/>
      <c r="N121" s="217"/>
      <c r="O121" s="217">
        <f t="shared" si="6"/>
        <v>1</v>
      </c>
      <c r="P121" s="215">
        <f>(K121*40%*0.25*14.17*10%)</f>
        <v>30.040400000000005</v>
      </c>
    </row>
    <row r="122" spans="1:16" ht="43.8" customHeight="1" x14ac:dyDescent="0.3">
      <c r="A122" s="217" t="s">
        <v>847</v>
      </c>
      <c r="B122" s="206" t="str">
        <f>+VLOOKUP(A122,'[1]DISTRITOS A NIVEL NACIONAL'!$A$1:$IV$65536,5,0)</f>
        <v>CALLE AUGUSTO VALLE ROSALES Y RAQUEL UGARTE DE CEVALLOS  (DENTRO DE LA URB UNIORO)</v>
      </c>
      <c r="C122" s="206" t="str">
        <f>+VLOOKUP(A122,'[1]DISTRITOS A NIVEL NACIONAL'!$A$1:$IV$65536,6,0)</f>
        <v>(07)3700910.</v>
      </c>
      <c r="D122" s="206" t="str">
        <f>+VLOOKUP(A122,'[1]DISTRITOS A NIVEL NACIONAL'!$A$1:$IV$65536,7,0)</f>
        <v>DIRECTO</v>
      </c>
      <c r="E122" s="216" t="s">
        <v>848</v>
      </c>
      <c r="F122" s="216" t="s">
        <v>849</v>
      </c>
      <c r="G122" s="208" t="s">
        <v>883</v>
      </c>
      <c r="H122" s="206" t="s">
        <v>18</v>
      </c>
      <c r="I122" s="216" t="s">
        <v>882</v>
      </c>
      <c r="J122" s="216" t="s">
        <v>869</v>
      </c>
      <c r="K122" s="217">
        <v>183</v>
      </c>
      <c r="L122" s="217">
        <v>1</v>
      </c>
      <c r="M122" s="217"/>
      <c r="N122" s="217"/>
      <c r="O122" s="217">
        <f t="shared" si="6"/>
        <v>1</v>
      </c>
      <c r="P122" s="215">
        <f>(K122*40%*0.25*14.17*10%)</f>
        <v>25.931100000000004</v>
      </c>
    </row>
    <row r="123" spans="1:16" ht="43.8" customHeight="1" x14ac:dyDescent="0.3">
      <c r="A123" s="217" t="s">
        <v>847</v>
      </c>
      <c r="B123" s="206" t="str">
        <f>+VLOOKUP(A123,'[1]DISTRITOS A NIVEL NACIONAL'!$A$1:$IV$65536,5,0)</f>
        <v>CALLE AUGUSTO VALLE ROSALES Y RAQUEL UGARTE DE CEVALLOS  (DENTRO DE LA URB UNIORO)</v>
      </c>
      <c r="C123" s="206" t="str">
        <f>+VLOOKUP(A123,'[1]DISTRITOS A NIVEL NACIONAL'!$A$1:$IV$65536,6,0)</f>
        <v>(07)3700910.</v>
      </c>
      <c r="D123" s="206" t="str">
        <f>+VLOOKUP(A123,'[1]DISTRITOS A NIVEL NACIONAL'!$A$1:$IV$65536,7,0)</f>
        <v>DIRECTO</v>
      </c>
      <c r="E123" s="216" t="s">
        <v>848</v>
      </c>
      <c r="F123" s="216" t="s">
        <v>849</v>
      </c>
      <c r="G123" s="208" t="s">
        <v>885</v>
      </c>
      <c r="H123" s="206" t="s">
        <v>18</v>
      </c>
      <c r="I123" s="216" t="s">
        <v>884</v>
      </c>
      <c r="J123" s="216" t="s">
        <v>869</v>
      </c>
      <c r="K123" s="217">
        <v>173</v>
      </c>
      <c r="L123" s="217">
        <v>1</v>
      </c>
      <c r="M123" s="217"/>
      <c r="N123" s="217"/>
      <c r="O123" s="217">
        <f t="shared" si="6"/>
        <v>1</v>
      </c>
      <c r="P123" s="215">
        <f>(K123*40%*0.25*14.17*10%)</f>
        <v>24.514100000000003</v>
      </c>
    </row>
    <row r="124" spans="1:16" ht="43.8" customHeight="1" x14ac:dyDescent="0.3">
      <c r="A124" s="217" t="s">
        <v>847</v>
      </c>
      <c r="B124" s="206" t="str">
        <f>+VLOOKUP(A124,'[1]DISTRITOS A NIVEL NACIONAL'!$A$1:$IV$65536,5,0)</f>
        <v>CALLE AUGUSTO VALLE ROSALES Y RAQUEL UGARTE DE CEVALLOS  (DENTRO DE LA URB UNIORO)</v>
      </c>
      <c r="C124" s="206" t="str">
        <f>+VLOOKUP(A124,'[1]DISTRITOS A NIVEL NACIONAL'!$A$1:$IV$65536,6,0)</f>
        <v>(07)3700910.</v>
      </c>
      <c r="D124" s="206" t="str">
        <f>+VLOOKUP(A124,'[1]DISTRITOS A NIVEL NACIONAL'!$A$1:$IV$65536,7,0)</f>
        <v>DIRECTO</v>
      </c>
      <c r="E124" s="216" t="s">
        <v>848</v>
      </c>
      <c r="F124" s="216" t="s">
        <v>849</v>
      </c>
      <c r="G124" s="208" t="s">
        <v>887</v>
      </c>
      <c r="H124" s="206" t="s">
        <v>18</v>
      </c>
      <c r="I124" s="216" t="s">
        <v>886</v>
      </c>
      <c r="J124" s="216" t="s">
        <v>13</v>
      </c>
      <c r="K124" s="217">
        <v>520</v>
      </c>
      <c r="L124" s="217"/>
      <c r="M124" s="217">
        <v>2</v>
      </c>
      <c r="N124" s="217"/>
      <c r="O124" s="217">
        <f t="shared" si="6"/>
        <v>2</v>
      </c>
      <c r="P124" s="215">
        <f>(K124*40%*0.35*14.17*10%)</f>
        <v>103.1576</v>
      </c>
    </row>
    <row r="125" spans="1:16" ht="43.8" customHeight="1" x14ac:dyDescent="0.3">
      <c r="A125" s="217" t="s">
        <v>847</v>
      </c>
      <c r="B125" s="206" t="str">
        <f>+VLOOKUP(A125,'[1]DISTRITOS A NIVEL NACIONAL'!$A$1:$IV$65536,5,0)</f>
        <v>CALLE AUGUSTO VALLE ROSALES Y RAQUEL UGARTE DE CEVALLOS  (DENTRO DE LA URB UNIORO)</v>
      </c>
      <c r="C125" s="206" t="str">
        <f>+VLOOKUP(A125,'[1]DISTRITOS A NIVEL NACIONAL'!$A$1:$IV$65536,6,0)</f>
        <v>(07)3700910.</v>
      </c>
      <c r="D125" s="206" t="str">
        <f>+VLOOKUP(A125,'[1]DISTRITOS A NIVEL NACIONAL'!$A$1:$IV$65536,7,0)</f>
        <v>DIRECTO</v>
      </c>
      <c r="E125" s="216" t="s">
        <v>848</v>
      </c>
      <c r="F125" s="216" t="s">
        <v>849</v>
      </c>
      <c r="G125" s="208" t="s">
        <v>889</v>
      </c>
      <c r="H125" s="206" t="s">
        <v>18</v>
      </c>
      <c r="I125" s="216" t="s">
        <v>888</v>
      </c>
      <c r="J125" s="216" t="s">
        <v>13</v>
      </c>
      <c r="K125" s="217">
        <v>595</v>
      </c>
      <c r="L125" s="217"/>
      <c r="M125" s="217">
        <v>1</v>
      </c>
      <c r="N125" s="217"/>
      <c r="O125" s="217">
        <f t="shared" si="6"/>
        <v>1</v>
      </c>
      <c r="P125" s="215">
        <f>(K125*40%*0.35*14.17*10%)</f>
        <v>118.03609999999999</v>
      </c>
    </row>
    <row r="126" spans="1:16" ht="43.8" customHeight="1" x14ac:dyDescent="0.3">
      <c r="A126" s="217" t="s">
        <v>847</v>
      </c>
      <c r="B126" s="206" t="str">
        <f>+VLOOKUP(A126,'[1]DISTRITOS A NIVEL NACIONAL'!$A$1:$IV$65536,5,0)</f>
        <v>CALLE AUGUSTO VALLE ROSALES Y RAQUEL UGARTE DE CEVALLOS  (DENTRO DE LA URB UNIORO)</v>
      </c>
      <c r="C126" s="206" t="str">
        <f>+VLOOKUP(A126,'[1]DISTRITOS A NIVEL NACIONAL'!$A$1:$IV$65536,6,0)</f>
        <v>(07)3700910.</v>
      </c>
      <c r="D126" s="206" t="str">
        <f>+VLOOKUP(A126,'[1]DISTRITOS A NIVEL NACIONAL'!$A$1:$IV$65536,7,0)</f>
        <v>DIRECTO</v>
      </c>
      <c r="E126" s="216" t="s">
        <v>848</v>
      </c>
      <c r="F126" s="216" t="s">
        <v>849</v>
      </c>
      <c r="G126" s="208" t="s">
        <v>891</v>
      </c>
      <c r="H126" s="206" t="s">
        <v>18</v>
      </c>
      <c r="I126" s="216" t="s">
        <v>890</v>
      </c>
      <c r="J126" s="216" t="s">
        <v>13</v>
      </c>
      <c r="K126" s="217">
        <v>316</v>
      </c>
      <c r="L126" s="217">
        <v>1</v>
      </c>
      <c r="M126" s="217"/>
      <c r="N126" s="217"/>
      <c r="O126" s="217">
        <f t="shared" si="6"/>
        <v>1</v>
      </c>
      <c r="P126" s="215">
        <f>(K126*40%*0.35*14.17*10%)</f>
        <v>62.688080000000006</v>
      </c>
    </row>
    <row r="127" spans="1:16" ht="43.8" customHeight="1" x14ac:dyDescent="0.3">
      <c r="A127" s="217" t="s">
        <v>893</v>
      </c>
      <c r="B127" s="206" t="str">
        <f>+VLOOKUP(A127,'[1]DISTRITOS A NIVEL NACIONAL'!$A$1:$IV$65536,5,0)</f>
        <v>INDEPENDENCIA Y BOLIVAR  ( sector seis esquinas )</v>
      </c>
      <c r="C127" s="206" t="str">
        <f>+VLOOKUP(A127,'[1]DISTRITOS A NIVEL NACIONAL'!$A$1:$IV$65536,6,0)</f>
        <v>(07)2916002, (07)2916120, (07)2912340</v>
      </c>
      <c r="D127" s="206" t="str">
        <f>+VLOOKUP(A127,'[1]DISTRITOS A NIVEL NACIONAL'!$A$1:$IV$65536,7,0)</f>
        <v>DIRECTO</v>
      </c>
      <c r="E127" s="216" t="s">
        <v>848</v>
      </c>
      <c r="F127" s="216" t="s">
        <v>894</v>
      </c>
      <c r="G127" s="208" t="s">
        <v>2020</v>
      </c>
      <c r="H127" s="217" t="s">
        <v>18</v>
      </c>
      <c r="I127" s="216" t="s">
        <v>2021</v>
      </c>
      <c r="J127" s="216" t="s">
        <v>134</v>
      </c>
      <c r="K127" s="217">
        <v>491</v>
      </c>
      <c r="L127" s="217"/>
      <c r="M127" s="217">
        <v>1</v>
      </c>
      <c r="N127" s="217"/>
      <c r="O127" s="217">
        <v>1</v>
      </c>
      <c r="P127" s="215">
        <v>412.5</v>
      </c>
    </row>
    <row r="128" spans="1:16" ht="43.8" customHeight="1" x14ac:dyDescent="0.3">
      <c r="A128" s="217" t="s">
        <v>893</v>
      </c>
      <c r="B128" s="206" t="str">
        <f>+VLOOKUP(A128,'[1]DISTRITOS A NIVEL NACIONAL'!$A$1:$IV$65536,5,0)</f>
        <v>INDEPENDENCIA Y BOLIVAR  ( sector seis esquinas )</v>
      </c>
      <c r="C128" s="206" t="str">
        <f>+VLOOKUP(A128,'[1]DISTRITOS A NIVEL NACIONAL'!$A$1:$IV$65536,6,0)</f>
        <v>(07)2916002, (07)2916120, (07)2912340</v>
      </c>
      <c r="D128" s="206" t="str">
        <f>+VLOOKUP(A128,'[1]DISTRITOS A NIVEL NACIONAL'!$A$1:$IV$65536,7,0)</f>
        <v>DIRECTO</v>
      </c>
      <c r="E128" s="216" t="s">
        <v>848</v>
      </c>
      <c r="F128" s="216" t="s">
        <v>894</v>
      </c>
      <c r="G128" s="208" t="s">
        <v>2022</v>
      </c>
      <c r="H128" s="217" t="s">
        <v>18</v>
      </c>
      <c r="I128" s="216" t="s">
        <v>2023</v>
      </c>
      <c r="J128" s="216" t="s">
        <v>145</v>
      </c>
      <c r="K128" s="217">
        <v>1727</v>
      </c>
      <c r="L128" s="217"/>
      <c r="M128" s="217">
        <v>6</v>
      </c>
      <c r="N128" s="217"/>
      <c r="O128" s="217">
        <v>6</v>
      </c>
      <c r="P128" s="215">
        <v>772</v>
      </c>
    </row>
    <row r="129" spans="1:16" ht="43.8" customHeight="1" x14ac:dyDescent="0.3">
      <c r="A129" s="217" t="s">
        <v>893</v>
      </c>
      <c r="B129" s="206" t="str">
        <f>+VLOOKUP(A129,'[1]DISTRITOS A NIVEL NACIONAL'!$A$1:$IV$65536,5,0)</f>
        <v>INDEPENDENCIA Y BOLIVAR  ( sector seis esquinas )</v>
      </c>
      <c r="C129" s="206" t="str">
        <f>+VLOOKUP(A129,'[1]DISTRITOS A NIVEL NACIONAL'!$A$1:$IV$65536,6,0)</f>
        <v>(07)2916002, (07)2916120, (07)2912340</v>
      </c>
      <c r="D129" s="206" t="str">
        <f>+VLOOKUP(A129,'[1]DISTRITOS A NIVEL NACIONAL'!$A$1:$IV$65536,7,0)</f>
        <v>DIRECTO</v>
      </c>
      <c r="E129" s="216" t="s">
        <v>848</v>
      </c>
      <c r="F129" s="216" t="s">
        <v>894</v>
      </c>
      <c r="G129" s="208" t="s">
        <v>2024</v>
      </c>
      <c r="H129" s="217" t="s">
        <v>18</v>
      </c>
      <c r="I129" s="216" t="s">
        <v>2025</v>
      </c>
      <c r="J129" s="216" t="s">
        <v>145</v>
      </c>
      <c r="K129" s="217">
        <v>1988</v>
      </c>
      <c r="L129" s="217"/>
      <c r="M129" s="217">
        <v>5</v>
      </c>
      <c r="N129" s="217"/>
      <c r="O129" s="217">
        <v>5</v>
      </c>
      <c r="P129" s="215">
        <v>1150.75</v>
      </c>
    </row>
    <row r="130" spans="1:16" ht="43.8" customHeight="1" x14ac:dyDescent="0.3">
      <c r="A130" s="217" t="s">
        <v>893</v>
      </c>
      <c r="B130" s="206" t="str">
        <f>+VLOOKUP(A130,'[1]DISTRITOS A NIVEL NACIONAL'!$A$1:$IV$65536,5,0)</f>
        <v>INDEPENDENCIA Y BOLIVAR  ( sector seis esquinas )</v>
      </c>
      <c r="C130" s="206" t="str">
        <f>+VLOOKUP(A130,'[1]DISTRITOS A NIVEL NACIONAL'!$A$1:$IV$65536,6,0)</f>
        <v>(07)2916002, (07)2916120, (07)2912340</v>
      </c>
      <c r="D130" s="206" t="str">
        <f>+VLOOKUP(A130,'[1]DISTRITOS A NIVEL NACIONAL'!$A$1:$IV$65536,7,0)</f>
        <v>DIRECTO</v>
      </c>
      <c r="E130" s="216" t="s">
        <v>848</v>
      </c>
      <c r="F130" s="216" t="s">
        <v>894</v>
      </c>
      <c r="G130" s="208" t="s">
        <v>2026</v>
      </c>
      <c r="H130" s="217" t="s">
        <v>18</v>
      </c>
      <c r="I130" s="216" t="s">
        <v>2027</v>
      </c>
      <c r="J130" s="216" t="s">
        <v>145</v>
      </c>
      <c r="K130" s="217">
        <v>953</v>
      </c>
      <c r="L130" s="217"/>
      <c r="M130" s="217">
        <v>1</v>
      </c>
      <c r="N130" s="217"/>
      <c r="O130" s="217">
        <v>1</v>
      </c>
      <c r="P130" s="215">
        <v>510</v>
      </c>
    </row>
    <row r="131" spans="1:16" ht="43.8" customHeight="1" x14ac:dyDescent="0.3">
      <c r="A131" s="217" t="s">
        <v>893</v>
      </c>
      <c r="B131" s="206" t="str">
        <f>+VLOOKUP(A131,'[1]DISTRITOS A NIVEL NACIONAL'!$A$1:$IV$65536,5,0)</f>
        <v>INDEPENDENCIA Y BOLIVAR  ( sector seis esquinas )</v>
      </c>
      <c r="C131" s="206" t="str">
        <f>+VLOOKUP(A131,'[1]DISTRITOS A NIVEL NACIONAL'!$A$1:$IV$65536,6,0)</f>
        <v>(07)2916002, (07)2916120, (07)2912340</v>
      </c>
      <c r="D131" s="206" t="str">
        <f>+VLOOKUP(A131,'[1]DISTRITOS A NIVEL NACIONAL'!$A$1:$IV$65536,7,0)</f>
        <v>DIRECTO</v>
      </c>
      <c r="E131" s="216" t="s">
        <v>848</v>
      </c>
      <c r="F131" s="216" t="s">
        <v>894</v>
      </c>
      <c r="G131" s="208" t="s">
        <v>2028</v>
      </c>
      <c r="H131" s="217" t="s">
        <v>18</v>
      </c>
      <c r="I131" s="216" t="s">
        <v>2029</v>
      </c>
      <c r="J131" s="216" t="s">
        <v>14</v>
      </c>
      <c r="K131" s="217">
        <v>705</v>
      </c>
      <c r="L131" s="217"/>
      <c r="M131" s="217">
        <v>2</v>
      </c>
      <c r="N131" s="217"/>
      <c r="O131" s="217">
        <v>2</v>
      </c>
      <c r="P131" s="215">
        <v>287.86</v>
      </c>
    </row>
    <row r="132" spans="1:16" ht="43.8" customHeight="1" x14ac:dyDescent="0.3">
      <c r="A132" s="217" t="s">
        <v>893</v>
      </c>
      <c r="B132" s="206" t="str">
        <f>+VLOOKUP(A132,'[1]DISTRITOS A NIVEL NACIONAL'!$A$1:$IV$65536,5,0)</f>
        <v>INDEPENDENCIA Y BOLIVAR  ( sector seis esquinas )</v>
      </c>
      <c r="C132" s="206" t="str">
        <f>+VLOOKUP(A132,'[1]DISTRITOS A NIVEL NACIONAL'!$A$1:$IV$65536,6,0)</f>
        <v>(07)2916002, (07)2916120, (07)2912340</v>
      </c>
      <c r="D132" s="206" t="str">
        <f>+VLOOKUP(A132,'[1]DISTRITOS A NIVEL NACIONAL'!$A$1:$IV$65536,7,0)</f>
        <v>DIRECTO</v>
      </c>
      <c r="E132" s="216" t="s">
        <v>848</v>
      </c>
      <c r="F132" s="216" t="s">
        <v>894</v>
      </c>
      <c r="G132" s="208" t="s">
        <v>2030</v>
      </c>
      <c r="H132" s="217" t="s">
        <v>18</v>
      </c>
      <c r="I132" s="216" t="s">
        <v>2031</v>
      </c>
      <c r="J132" s="216" t="s">
        <v>14</v>
      </c>
      <c r="K132" s="217">
        <v>617</v>
      </c>
      <c r="L132" s="217"/>
      <c r="M132" s="217">
        <v>1</v>
      </c>
      <c r="N132" s="217"/>
      <c r="O132" s="217">
        <v>1</v>
      </c>
      <c r="P132" s="215">
        <v>155.96</v>
      </c>
    </row>
    <row r="133" spans="1:16" ht="43.8" customHeight="1" x14ac:dyDescent="0.3">
      <c r="A133" s="217" t="s">
        <v>893</v>
      </c>
      <c r="B133" s="206" t="str">
        <f>+VLOOKUP(A133,'[1]DISTRITOS A NIVEL NACIONAL'!$A$1:$IV$65536,5,0)</f>
        <v>INDEPENDENCIA Y BOLIVAR  ( sector seis esquinas )</v>
      </c>
      <c r="C133" s="206" t="str">
        <f>+VLOOKUP(A133,'[1]DISTRITOS A NIVEL NACIONAL'!$A$1:$IV$65536,6,0)</f>
        <v>(07)2916002, (07)2916120, (07)2912340</v>
      </c>
      <c r="D133" s="206" t="str">
        <f>+VLOOKUP(A133,'[1]DISTRITOS A NIVEL NACIONAL'!$A$1:$IV$65536,7,0)</f>
        <v>DIRECTO</v>
      </c>
      <c r="E133" s="216" t="s">
        <v>848</v>
      </c>
      <c r="F133" s="216" t="s">
        <v>894</v>
      </c>
      <c r="G133" s="208" t="s">
        <v>2032</v>
      </c>
      <c r="H133" s="217" t="s">
        <v>18</v>
      </c>
      <c r="I133" s="216" t="s">
        <v>2033</v>
      </c>
      <c r="J133" s="216" t="s">
        <v>14</v>
      </c>
      <c r="K133" s="217">
        <v>374</v>
      </c>
      <c r="L133" s="217"/>
      <c r="M133" s="217">
        <v>1</v>
      </c>
      <c r="N133" s="217"/>
      <c r="O133" s="217">
        <v>1</v>
      </c>
      <c r="P133" s="215">
        <v>52.82</v>
      </c>
    </row>
    <row r="134" spans="1:16" ht="43.8" customHeight="1" x14ac:dyDescent="0.3">
      <c r="A134" s="217" t="s">
        <v>893</v>
      </c>
      <c r="B134" s="206" t="str">
        <f>+VLOOKUP(A134,'[1]DISTRITOS A NIVEL NACIONAL'!$A$1:$IV$65536,5,0)</f>
        <v>INDEPENDENCIA Y BOLIVAR  ( sector seis esquinas )</v>
      </c>
      <c r="C134" s="206" t="str">
        <f>+VLOOKUP(A134,'[1]DISTRITOS A NIVEL NACIONAL'!$A$1:$IV$65536,6,0)</f>
        <v>(07)2916002, (07)2916120, (07)2912340</v>
      </c>
      <c r="D134" s="206" t="str">
        <f>+VLOOKUP(A134,'[1]DISTRITOS A NIVEL NACIONAL'!$A$1:$IV$65536,7,0)</f>
        <v>DIRECTO</v>
      </c>
      <c r="E134" s="216" t="s">
        <v>848</v>
      </c>
      <c r="F134" s="216" t="s">
        <v>894</v>
      </c>
      <c r="G134" s="208" t="s">
        <v>2034</v>
      </c>
      <c r="H134" s="217" t="s">
        <v>18</v>
      </c>
      <c r="I134" s="216" t="s">
        <v>2035</v>
      </c>
      <c r="J134" s="216" t="s">
        <v>145</v>
      </c>
      <c r="K134" s="217">
        <v>533</v>
      </c>
      <c r="L134" s="217"/>
      <c r="M134" s="217">
        <v>1</v>
      </c>
      <c r="N134" s="217"/>
      <c r="O134" s="217">
        <v>1</v>
      </c>
      <c r="P134" s="215">
        <v>305</v>
      </c>
    </row>
    <row r="135" spans="1:16" ht="43.8" customHeight="1" x14ac:dyDescent="0.3">
      <c r="A135" s="217" t="s">
        <v>893</v>
      </c>
      <c r="B135" s="206" t="str">
        <f>+VLOOKUP(A135,'[1]DISTRITOS A NIVEL NACIONAL'!$A$1:$IV$65536,5,0)</f>
        <v>INDEPENDENCIA Y BOLIVAR  ( sector seis esquinas )</v>
      </c>
      <c r="C135" s="206" t="str">
        <f>+VLOOKUP(A135,'[1]DISTRITOS A NIVEL NACIONAL'!$A$1:$IV$65536,6,0)</f>
        <v>(07)2916002, (07)2916120, (07)2912340</v>
      </c>
      <c r="D135" s="206" t="str">
        <f>+VLOOKUP(A135,'[1]DISTRITOS A NIVEL NACIONAL'!$A$1:$IV$65536,7,0)</f>
        <v>DIRECTO</v>
      </c>
      <c r="E135" s="216" t="s">
        <v>848</v>
      </c>
      <c r="F135" s="216" t="s">
        <v>894</v>
      </c>
      <c r="G135" s="208" t="s">
        <v>2036</v>
      </c>
      <c r="H135" s="217" t="s">
        <v>18</v>
      </c>
      <c r="I135" s="216" t="s">
        <v>2037</v>
      </c>
      <c r="J135" s="216" t="s">
        <v>145</v>
      </c>
      <c r="K135" s="217">
        <v>525</v>
      </c>
      <c r="L135" s="217"/>
      <c r="M135" s="217">
        <v>1</v>
      </c>
      <c r="N135" s="217"/>
      <c r="O135" s="217">
        <v>1</v>
      </c>
      <c r="P135" s="215">
        <v>342</v>
      </c>
    </row>
    <row r="136" spans="1:16" ht="43.8" customHeight="1" x14ac:dyDescent="0.3">
      <c r="A136" s="217" t="s">
        <v>893</v>
      </c>
      <c r="B136" s="206" t="str">
        <f>+VLOOKUP(A136,'[1]DISTRITOS A NIVEL NACIONAL'!$A$1:$IV$65536,5,0)</f>
        <v>INDEPENDENCIA Y BOLIVAR  ( sector seis esquinas )</v>
      </c>
      <c r="C136" s="206" t="str">
        <f>+VLOOKUP(A136,'[1]DISTRITOS A NIVEL NACIONAL'!$A$1:$IV$65536,6,0)</f>
        <v>(07)2916002, (07)2916120, (07)2912340</v>
      </c>
      <c r="D136" s="206" t="str">
        <f>+VLOOKUP(A136,'[1]DISTRITOS A NIVEL NACIONAL'!$A$1:$IV$65536,7,0)</f>
        <v>DIRECTO</v>
      </c>
      <c r="E136" s="216" t="s">
        <v>848</v>
      </c>
      <c r="F136" s="216" t="s">
        <v>894</v>
      </c>
      <c r="G136" s="208" t="s">
        <v>2038</v>
      </c>
      <c r="H136" s="217" t="s">
        <v>18</v>
      </c>
      <c r="I136" s="216" t="s">
        <v>2039</v>
      </c>
      <c r="J136" s="216" t="s">
        <v>145</v>
      </c>
      <c r="K136" s="217">
        <v>1160</v>
      </c>
      <c r="L136" s="217"/>
      <c r="M136" s="217">
        <v>3</v>
      </c>
      <c r="N136" s="217"/>
      <c r="O136" s="217">
        <v>3</v>
      </c>
      <c r="P136" s="215">
        <v>650</v>
      </c>
    </row>
    <row r="137" spans="1:16" ht="43.8" customHeight="1" x14ac:dyDescent="0.3">
      <c r="A137" s="217" t="s">
        <v>893</v>
      </c>
      <c r="B137" s="206" t="str">
        <f>+VLOOKUP(A137,'[1]DISTRITOS A NIVEL NACIONAL'!$A$1:$IV$65536,5,0)</f>
        <v>INDEPENDENCIA Y BOLIVAR  ( sector seis esquinas )</v>
      </c>
      <c r="C137" s="206" t="str">
        <f>+VLOOKUP(A137,'[1]DISTRITOS A NIVEL NACIONAL'!$A$1:$IV$65536,6,0)</f>
        <v>(07)2916002, (07)2916120, (07)2912340</v>
      </c>
      <c r="D137" s="206" t="str">
        <f>+VLOOKUP(A137,'[1]DISTRITOS A NIVEL NACIONAL'!$A$1:$IV$65536,7,0)</f>
        <v>DIRECTO</v>
      </c>
      <c r="E137" s="216" t="s">
        <v>848</v>
      </c>
      <c r="F137" s="216" t="s">
        <v>894</v>
      </c>
      <c r="G137" s="208" t="s">
        <v>2040</v>
      </c>
      <c r="H137" s="217" t="s">
        <v>18</v>
      </c>
      <c r="I137" s="216" t="s">
        <v>2041</v>
      </c>
      <c r="J137" s="216" t="s">
        <v>145</v>
      </c>
      <c r="K137" s="217">
        <v>1129</v>
      </c>
      <c r="L137" s="217"/>
      <c r="M137" s="217">
        <v>1</v>
      </c>
      <c r="N137" s="217"/>
      <c r="O137" s="217">
        <v>1</v>
      </c>
      <c r="P137" s="215">
        <v>615.5</v>
      </c>
    </row>
    <row r="138" spans="1:16" ht="43.8" customHeight="1" x14ac:dyDescent="0.3">
      <c r="A138" s="217" t="s">
        <v>893</v>
      </c>
      <c r="B138" s="206" t="str">
        <f>+VLOOKUP(A138,'[1]DISTRITOS A NIVEL NACIONAL'!$A$1:$IV$65536,5,0)</f>
        <v>INDEPENDENCIA Y BOLIVAR  ( sector seis esquinas )</v>
      </c>
      <c r="C138" s="206" t="str">
        <f>+VLOOKUP(A138,'[1]DISTRITOS A NIVEL NACIONAL'!$A$1:$IV$65536,6,0)</f>
        <v>(07)2916002, (07)2916120, (07)2912340</v>
      </c>
      <c r="D138" s="206" t="str">
        <f>+VLOOKUP(A138,'[1]DISTRITOS A NIVEL NACIONAL'!$A$1:$IV$65536,7,0)</f>
        <v>DIRECTO</v>
      </c>
      <c r="E138" s="216" t="s">
        <v>848</v>
      </c>
      <c r="F138" s="216" t="s">
        <v>894</v>
      </c>
      <c r="G138" s="208" t="s">
        <v>2042</v>
      </c>
      <c r="H138" s="217" t="s">
        <v>18</v>
      </c>
      <c r="I138" s="216" t="s">
        <v>2043</v>
      </c>
      <c r="J138" s="216" t="s">
        <v>145</v>
      </c>
      <c r="K138" s="217">
        <v>421</v>
      </c>
      <c r="L138" s="217"/>
      <c r="M138" s="217">
        <v>3</v>
      </c>
      <c r="N138" s="217"/>
      <c r="O138" s="217">
        <v>3</v>
      </c>
      <c r="P138" s="215">
        <v>93.32</v>
      </c>
    </row>
    <row r="139" spans="1:16" ht="43.8" customHeight="1" x14ac:dyDescent="0.3">
      <c r="A139" s="217" t="s">
        <v>893</v>
      </c>
      <c r="B139" s="206" t="str">
        <f>+VLOOKUP(A139,'[1]DISTRITOS A NIVEL NACIONAL'!$A$1:$IV$65536,5,0)</f>
        <v>INDEPENDENCIA Y BOLIVAR  ( sector seis esquinas )</v>
      </c>
      <c r="C139" s="206" t="str">
        <f>+VLOOKUP(A139,'[1]DISTRITOS A NIVEL NACIONAL'!$A$1:$IV$65536,6,0)</f>
        <v>(07)2916002, (07)2916120, (07)2912340</v>
      </c>
      <c r="D139" s="206" t="str">
        <f>+VLOOKUP(A139,'[1]DISTRITOS A NIVEL NACIONAL'!$A$1:$IV$65536,7,0)</f>
        <v>DIRECTO</v>
      </c>
      <c r="E139" s="216" t="s">
        <v>848</v>
      </c>
      <c r="F139" s="216" t="s">
        <v>894</v>
      </c>
      <c r="G139" s="208" t="s">
        <v>2044</v>
      </c>
      <c r="H139" s="217" t="s">
        <v>18</v>
      </c>
      <c r="I139" s="216" t="s">
        <v>2045</v>
      </c>
      <c r="J139" s="216" t="s">
        <v>145</v>
      </c>
      <c r="K139" s="217">
        <v>1084</v>
      </c>
      <c r="L139" s="217"/>
      <c r="M139" s="217">
        <v>4</v>
      </c>
      <c r="N139" s="217"/>
      <c r="O139" s="217">
        <v>4</v>
      </c>
      <c r="P139" s="215">
        <v>660</v>
      </c>
    </row>
    <row r="140" spans="1:16" ht="43.8" customHeight="1" x14ac:dyDescent="0.3">
      <c r="A140" s="217" t="s">
        <v>893</v>
      </c>
      <c r="B140" s="206" t="str">
        <f>+VLOOKUP(A140,'[1]DISTRITOS A NIVEL NACIONAL'!$A$1:$IV$65536,5,0)</f>
        <v>INDEPENDENCIA Y BOLIVAR  ( sector seis esquinas )</v>
      </c>
      <c r="C140" s="206" t="str">
        <f>+VLOOKUP(A140,'[1]DISTRITOS A NIVEL NACIONAL'!$A$1:$IV$65536,6,0)</f>
        <v>(07)2916002, (07)2916120, (07)2912340</v>
      </c>
      <c r="D140" s="206" t="str">
        <f>+VLOOKUP(A140,'[1]DISTRITOS A NIVEL NACIONAL'!$A$1:$IV$65536,7,0)</f>
        <v>DIRECTO</v>
      </c>
      <c r="E140" s="216" t="s">
        <v>848</v>
      </c>
      <c r="F140" s="216" t="s">
        <v>894</v>
      </c>
      <c r="G140" s="208" t="s">
        <v>2046</v>
      </c>
      <c r="H140" s="217" t="s">
        <v>18</v>
      </c>
      <c r="I140" s="216" t="s">
        <v>2047</v>
      </c>
      <c r="J140" s="216" t="s">
        <v>145</v>
      </c>
      <c r="K140" s="217">
        <v>620</v>
      </c>
      <c r="L140" s="217"/>
      <c r="M140" s="217">
        <v>2</v>
      </c>
      <c r="N140" s="217"/>
      <c r="O140" s="217">
        <v>2</v>
      </c>
      <c r="P140" s="215">
        <v>400.97</v>
      </c>
    </row>
    <row r="141" spans="1:16" ht="43.8" customHeight="1" x14ac:dyDescent="0.3">
      <c r="A141" s="217" t="s">
        <v>893</v>
      </c>
      <c r="B141" s="206" t="str">
        <f>+VLOOKUP(A141,'[1]DISTRITOS A NIVEL NACIONAL'!$A$1:$IV$65536,5,0)</f>
        <v>INDEPENDENCIA Y BOLIVAR  ( sector seis esquinas )</v>
      </c>
      <c r="C141" s="206" t="str">
        <f>+VLOOKUP(A141,'[1]DISTRITOS A NIVEL NACIONAL'!$A$1:$IV$65536,6,0)</f>
        <v>(07)2916002, (07)2916120, (07)2912340</v>
      </c>
      <c r="D141" s="206" t="str">
        <f>+VLOOKUP(A141,'[1]DISTRITOS A NIVEL NACIONAL'!$A$1:$IV$65536,7,0)</f>
        <v>DIRECTO</v>
      </c>
      <c r="E141" s="216" t="s">
        <v>848</v>
      </c>
      <c r="F141" s="216" t="s">
        <v>894</v>
      </c>
      <c r="G141" s="208" t="s">
        <v>2048</v>
      </c>
      <c r="H141" s="217" t="s">
        <v>18</v>
      </c>
      <c r="I141" s="216" t="s">
        <v>2049</v>
      </c>
      <c r="J141" s="216" t="s">
        <v>145</v>
      </c>
      <c r="K141" s="217">
        <v>736</v>
      </c>
      <c r="L141" s="217"/>
      <c r="M141" s="217">
        <v>1</v>
      </c>
      <c r="N141" s="217"/>
      <c r="O141" s="217">
        <v>1</v>
      </c>
      <c r="P141" s="215">
        <v>280.5</v>
      </c>
    </row>
    <row r="142" spans="1:16" ht="43.8" customHeight="1" x14ac:dyDescent="0.3">
      <c r="A142" s="217" t="s">
        <v>893</v>
      </c>
      <c r="B142" s="206" t="str">
        <f>+VLOOKUP(A142,'[1]DISTRITOS A NIVEL NACIONAL'!$A$1:$IV$65536,5,0)</f>
        <v>INDEPENDENCIA Y BOLIVAR  ( sector seis esquinas )</v>
      </c>
      <c r="C142" s="206" t="str">
        <f>+VLOOKUP(A142,'[1]DISTRITOS A NIVEL NACIONAL'!$A$1:$IV$65536,6,0)</f>
        <v>(07)2916002, (07)2916120, (07)2912340</v>
      </c>
      <c r="D142" s="206" t="str">
        <f>+VLOOKUP(A142,'[1]DISTRITOS A NIVEL NACIONAL'!$A$1:$IV$65536,7,0)</f>
        <v>DIRECTO</v>
      </c>
      <c r="E142" s="216" t="s">
        <v>848</v>
      </c>
      <c r="F142" s="216" t="s">
        <v>894</v>
      </c>
      <c r="G142" s="208" t="s">
        <v>2050</v>
      </c>
      <c r="H142" s="217" t="s">
        <v>18</v>
      </c>
      <c r="I142" s="216" t="s">
        <v>2051</v>
      </c>
      <c r="J142" s="216" t="s">
        <v>145</v>
      </c>
      <c r="K142" s="217">
        <v>613</v>
      </c>
      <c r="L142" s="217"/>
      <c r="M142" s="217">
        <v>2</v>
      </c>
      <c r="N142" s="217"/>
      <c r="O142" s="217">
        <v>2</v>
      </c>
      <c r="P142" s="215">
        <v>240.43</v>
      </c>
    </row>
    <row r="143" spans="1:16" ht="43.8" customHeight="1" x14ac:dyDescent="0.3">
      <c r="A143" s="217" t="s">
        <v>893</v>
      </c>
      <c r="B143" s="206" t="str">
        <f>+VLOOKUP(A143,'[1]DISTRITOS A NIVEL NACIONAL'!$A$1:$IV$65536,5,0)</f>
        <v>INDEPENDENCIA Y BOLIVAR  ( sector seis esquinas )</v>
      </c>
      <c r="C143" s="206" t="str">
        <f>+VLOOKUP(A143,'[1]DISTRITOS A NIVEL NACIONAL'!$A$1:$IV$65536,6,0)</f>
        <v>(07)2916002, (07)2916120, (07)2912340</v>
      </c>
      <c r="D143" s="206" t="str">
        <f>+VLOOKUP(A143,'[1]DISTRITOS A NIVEL NACIONAL'!$A$1:$IV$65536,7,0)</f>
        <v>DIRECTO</v>
      </c>
      <c r="E143" s="216" t="s">
        <v>848</v>
      </c>
      <c r="F143" s="216" t="s">
        <v>894</v>
      </c>
      <c r="G143" s="208" t="s">
        <v>2052</v>
      </c>
      <c r="H143" s="217" t="s">
        <v>18</v>
      </c>
      <c r="I143" s="216" t="s">
        <v>2053</v>
      </c>
      <c r="J143" s="216" t="s">
        <v>145</v>
      </c>
      <c r="K143" s="217">
        <v>294</v>
      </c>
      <c r="L143" s="217"/>
      <c r="M143" s="217">
        <v>1</v>
      </c>
      <c r="N143" s="217"/>
      <c r="O143" s="217">
        <v>1</v>
      </c>
      <c r="P143" s="215">
        <v>41.66</v>
      </c>
    </row>
    <row r="144" spans="1:16" ht="43.8" customHeight="1" x14ac:dyDescent="0.3">
      <c r="A144" s="217" t="s">
        <v>893</v>
      </c>
      <c r="B144" s="206" t="str">
        <f>+VLOOKUP(A144,'[1]DISTRITOS A NIVEL NACIONAL'!$A$1:$IV$65536,5,0)</f>
        <v>INDEPENDENCIA Y BOLIVAR  ( sector seis esquinas )</v>
      </c>
      <c r="C144" s="206" t="str">
        <f>+VLOOKUP(A144,'[1]DISTRITOS A NIVEL NACIONAL'!$A$1:$IV$65536,6,0)</f>
        <v>(07)2916002, (07)2916120, (07)2912340</v>
      </c>
      <c r="D144" s="206" t="str">
        <f>+VLOOKUP(A144,'[1]DISTRITOS A NIVEL NACIONAL'!$A$1:$IV$65536,7,0)</f>
        <v>DIRECTO</v>
      </c>
      <c r="E144" s="216" t="s">
        <v>848</v>
      </c>
      <c r="F144" s="216" t="s">
        <v>894</v>
      </c>
      <c r="G144" s="208" t="s">
        <v>2054</v>
      </c>
      <c r="H144" s="217" t="s">
        <v>18</v>
      </c>
      <c r="I144" s="216" t="s">
        <v>2055</v>
      </c>
      <c r="J144" s="216" t="s">
        <v>145</v>
      </c>
      <c r="K144" s="217">
        <v>275</v>
      </c>
      <c r="L144" s="217"/>
      <c r="M144" s="217">
        <v>1</v>
      </c>
      <c r="N144" s="217"/>
      <c r="O144" s="217">
        <v>1</v>
      </c>
      <c r="P144" s="215">
        <v>115</v>
      </c>
    </row>
    <row r="145" spans="1:16" ht="43.8" customHeight="1" x14ac:dyDescent="0.3">
      <c r="A145" s="217" t="s">
        <v>893</v>
      </c>
      <c r="B145" s="206" t="str">
        <f>+VLOOKUP(A145,'[1]DISTRITOS A NIVEL NACIONAL'!$A$1:$IV$65536,5,0)</f>
        <v>INDEPENDENCIA Y BOLIVAR  ( sector seis esquinas )</v>
      </c>
      <c r="C145" s="206" t="str">
        <f>+VLOOKUP(A145,'[1]DISTRITOS A NIVEL NACIONAL'!$A$1:$IV$65536,6,0)</f>
        <v>(07)2916002, (07)2916120, (07)2912340</v>
      </c>
      <c r="D145" s="206" t="str">
        <f>+VLOOKUP(A145,'[1]DISTRITOS A NIVEL NACIONAL'!$A$1:$IV$65536,7,0)</f>
        <v>DIRECTO</v>
      </c>
      <c r="E145" s="216" t="s">
        <v>848</v>
      </c>
      <c r="F145" s="216" t="s">
        <v>894</v>
      </c>
      <c r="G145" s="208" t="s">
        <v>2056</v>
      </c>
      <c r="H145" s="217" t="s">
        <v>18</v>
      </c>
      <c r="I145" s="216" t="s">
        <v>2057</v>
      </c>
      <c r="J145" s="216" t="s">
        <v>145</v>
      </c>
      <c r="K145" s="217">
        <v>651</v>
      </c>
      <c r="L145" s="217"/>
      <c r="M145" s="217">
        <v>2</v>
      </c>
      <c r="N145" s="217"/>
      <c r="O145" s="217">
        <v>2</v>
      </c>
      <c r="P145" s="215">
        <v>380</v>
      </c>
    </row>
    <row r="146" spans="1:16" ht="43.8" customHeight="1" x14ac:dyDescent="0.3">
      <c r="A146" s="217" t="s">
        <v>893</v>
      </c>
      <c r="B146" s="206" t="str">
        <f>+VLOOKUP(A146,'[1]DISTRITOS A NIVEL NACIONAL'!$A$1:$IV$65536,5,0)</f>
        <v>INDEPENDENCIA Y BOLIVAR  ( sector seis esquinas )</v>
      </c>
      <c r="C146" s="206" t="str">
        <f>+VLOOKUP(A146,'[1]DISTRITOS A NIVEL NACIONAL'!$A$1:$IV$65536,6,0)</f>
        <v>(07)2916002, (07)2916120, (07)2912340</v>
      </c>
      <c r="D146" s="206" t="str">
        <f>+VLOOKUP(A146,'[1]DISTRITOS A NIVEL NACIONAL'!$A$1:$IV$65536,7,0)</f>
        <v>DIRECTO</v>
      </c>
      <c r="E146" s="216" t="s">
        <v>848</v>
      </c>
      <c r="F146" s="216" t="s">
        <v>894</v>
      </c>
      <c r="G146" s="208" t="s">
        <v>2058</v>
      </c>
      <c r="H146" s="217" t="s">
        <v>18</v>
      </c>
      <c r="I146" s="216" t="s">
        <v>2059</v>
      </c>
      <c r="J146" s="216" t="s">
        <v>145</v>
      </c>
      <c r="K146" s="217">
        <v>371</v>
      </c>
      <c r="L146" s="217"/>
      <c r="M146" s="217">
        <v>2</v>
      </c>
      <c r="N146" s="217"/>
      <c r="O146" s="217">
        <v>2</v>
      </c>
      <c r="P146" s="215">
        <v>220</v>
      </c>
    </row>
    <row r="147" spans="1:16" ht="43.8" customHeight="1" x14ac:dyDescent="0.3">
      <c r="A147" s="217" t="s">
        <v>893</v>
      </c>
      <c r="B147" s="206" t="str">
        <f>+VLOOKUP(A147,'[1]DISTRITOS A NIVEL NACIONAL'!$A$1:$IV$65536,5,0)</f>
        <v>INDEPENDENCIA Y BOLIVAR  ( sector seis esquinas )</v>
      </c>
      <c r="C147" s="206" t="str">
        <f>+VLOOKUP(A147,'[1]DISTRITOS A NIVEL NACIONAL'!$A$1:$IV$65536,6,0)</f>
        <v>(07)2916002, (07)2916120, (07)2912340</v>
      </c>
      <c r="D147" s="206" t="str">
        <f>+VLOOKUP(A147,'[1]DISTRITOS A NIVEL NACIONAL'!$A$1:$IV$65536,7,0)</f>
        <v>DIRECTO</v>
      </c>
      <c r="E147" s="216" t="s">
        <v>848</v>
      </c>
      <c r="F147" s="216" t="s">
        <v>894</v>
      </c>
      <c r="G147" s="208" t="s">
        <v>2060</v>
      </c>
      <c r="H147" s="217" t="s">
        <v>18</v>
      </c>
      <c r="I147" s="216" t="s">
        <v>2061</v>
      </c>
      <c r="J147" s="216" t="s">
        <v>14</v>
      </c>
      <c r="K147" s="217">
        <v>381</v>
      </c>
      <c r="L147" s="217"/>
      <c r="M147" s="217">
        <v>1</v>
      </c>
      <c r="N147" s="217"/>
      <c r="O147" s="217">
        <v>1</v>
      </c>
      <c r="P147" s="215">
        <v>53.99</v>
      </c>
    </row>
    <row r="148" spans="1:16" ht="43.8" customHeight="1" x14ac:dyDescent="0.3">
      <c r="A148" s="217" t="s">
        <v>893</v>
      </c>
      <c r="B148" s="206" t="str">
        <f>+VLOOKUP(A148,'[1]DISTRITOS A NIVEL NACIONAL'!$A$1:$IV$65536,5,0)</f>
        <v>INDEPENDENCIA Y BOLIVAR  ( sector seis esquinas )</v>
      </c>
      <c r="C148" s="206" t="str">
        <f>+VLOOKUP(A148,'[1]DISTRITOS A NIVEL NACIONAL'!$A$1:$IV$65536,6,0)</f>
        <v>(07)2916002, (07)2916120, (07)2912340</v>
      </c>
      <c r="D148" s="206" t="str">
        <f>+VLOOKUP(A148,'[1]DISTRITOS A NIVEL NACIONAL'!$A$1:$IV$65536,7,0)</f>
        <v>DIRECTO</v>
      </c>
      <c r="E148" s="216" t="s">
        <v>848</v>
      </c>
      <c r="F148" s="216" t="s">
        <v>894</v>
      </c>
      <c r="G148" s="208" t="s">
        <v>2062</v>
      </c>
      <c r="H148" s="217" t="s">
        <v>18</v>
      </c>
      <c r="I148" s="216" t="s">
        <v>2063</v>
      </c>
      <c r="J148" s="216" t="s">
        <v>145</v>
      </c>
      <c r="K148" s="217">
        <v>484</v>
      </c>
      <c r="L148" s="217"/>
      <c r="M148" s="217">
        <v>1</v>
      </c>
      <c r="N148" s="217"/>
      <c r="O148" s="217">
        <v>1</v>
      </c>
      <c r="P148" s="215">
        <v>165.21</v>
      </c>
    </row>
    <row r="149" spans="1:16" ht="43.8" customHeight="1" x14ac:dyDescent="0.3">
      <c r="A149" s="217" t="s">
        <v>893</v>
      </c>
      <c r="B149" s="206" t="str">
        <f>+VLOOKUP(A149,'[1]DISTRITOS A NIVEL NACIONAL'!$A$1:$IV$65536,5,0)</f>
        <v>INDEPENDENCIA Y BOLIVAR  ( sector seis esquinas )</v>
      </c>
      <c r="C149" s="206" t="str">
        <f>+VLOOKUP(A149,'[1]DISTRITOS A NIVEL NACIONAL'!$A$1:$IV$65536,6,0)</f>
        <v>(07)2916002, (07)2916120, (07)2912340</v>
      </c>
      <c r="D149" s="206" t="str">
        <f>+VLOOKUP(A149,'[1]DISTRITOS A NIVEL NACIONAL'!$A$1:$IV$65536,7,0)</f>
        <v>DIRECTO</v>
      </c>
      <c r="E149" s="216" t="s">
        <v>848</v>
      </c>
      <c r="F149" s="216" t="s">
        <v>894</v>
      </c>
      <c r="G149" s="208" t="s">
        <v>2064</v>
      </c>
      <c r="H149" s="217" t="s">
        <v>18</v>
      </c>
      <c r="I149" s="216" t="s">
        <v>2065</v>
      </c>
      <c r="J149" s="216" t="s">
        <v>14</v>
      </c>
      <c r="K149" s="217">
        <v>202</v>
      </c>
      <c r="L149" s="217"/>
      <c r="M149" s="217">
        <v>1</v>
      </c>
      <c r="N149" s="217"/>
      <c r="O149" s="217">
        <v>1</v>
      </c>
      <c r="P149" s="215">
        <v>28.62</v>
      </c>
    </row>
    <row r="150" spans="1:16" ht="43.8" customHeight="1" x14ac:dyDescent="0.3">
      <c r="A150" s="217" t="s">
        <v>893</v>
      </c>
      <c r="B150" s="206" t="str">
        <f>+VLOOKUP(A150,'[1]DISTRITOS A NIVEL NACIONAL'!$A$1:$IV$65536,5,0)</f>
        <v>INDEPENDENCIA Y BOLIVAR  ( sector seis esquinas )</v>
      </c>
      <c r="C150" s="206" t="str">
        <f>+VLOOKUP(A150,'[1]DISTRITOS A NIVEL NACIONAL'!$A$1:$IV$65536,6,0)</f>
        <v>(07)2916002, (07)2916120, (07)2912340</v>
      </c>
      <c r="D150" s="206" t="str">
        <f>+VLOOKUP(A150,'[1]DISTRITOS A NIVEL NACIONAL'!$A$1:$IV$65536,7,0)</f>
        <v>DIRECTO</v>
      </c>
      <c r="E150" s="216" t="s">
        <v>848</v>
      </c>
      <c r="F150" s="216" t="s">
        <v>904</v>
      </c>
      <c r="G150" s="208" t="s">
        <v>2066</v>
      </c>
      <c r="H150" s="217" t="s">
        <v>18</v>
      </c>
      <c r="I150" s="216" t="s">
        <v>2067</v>
      </c>
      <c r="J150" s="216" t="s">
        <v>14</v>
      </c>
      <c r="K150" s="217">
        <v>380</v>
      </c>
      <c r="L150" s="217"/>
      <c r="M150" s="217">
        <v>1</v>
      </c>
      <c r="N150" s="217"/>
      <c r="O150" s="217">
        <v>1</v>
      </c>
      <c r="P150" s="215">
        <v>53.85</v>
      </c>
    </row>
    <row r="151" spans="1:16" ht="43.8" customHeight="1" x14ac:dyDescent="0.3">
      <c r="A151" s="217" t="s">
        <v>893</v>
      </c>
      <c r="B151" s="206" t="str">
        <f>+VLOOKUP(A151,'[1]DISTRITOS A NIVEL NACIONAL'!$A$1:$IV$65536,5,0)</f>
        <v>INDEPENDENCIA Y BOLIVAR  ( sector seis esquinas )</v>
      </c>
      <c r="C151" s="206" t="str">
        <f>+VLOOKUP(A151,'[1]DISTRITOS A NIVEL NACIONAL'!$A$1:$IV$65536,6,0)</f>
        <v>(07)2916002, (07)2916120, (07)2912340</v>
      </c>
      <c r="D151" s="206" t="str">
        <f>+VLOOKUP(A151,'[1]DISTRITOS A NIVEL NACIONAL'!$A$1:$IV$65536,7,0)</f>
        <v>DIRECTO</v>
      </c>
      <c r="E151" s="216" t="s">
        <v>848</v>
      </c>
      <c r="F151" s="216" t="s">
        <v>909</v>
      </c>
      <c r="G151" s="208" t="s">
        <v>2068</v>
      </c>
      <c r="H151" s="217" t="s">
        <v>18</v>
      </c>
      <c r="I151" s="216" t="s">
        <v>2069</v>
      </c>
      <c r="J151" s="216" t="s">
        <v>145</v>
      </c>
      <c r="K151" s="217">
        <v>316</v>
      </c>
      <c r="L151" s="217"/>
      <c r="M151" s="217">
        <v>1</v>
      </c>
      <c r="N151" s="217"/>
      <c r="O151" s="217">
        <v>1</v>
      </c>
      <c r="P151" s="215">
        <v>44.78</v>
      </c>
    </row>
    <row r="152" spans="1:16" ht="43.8" customHeight="1" x14ac:dyDescent="0.3">
      <c r="A152" s="217" t="s">
        <v>893</v>
      </c>
      <c r="B152" s="206" t="str">
        <f>+VLOOKUP(A152,'[1]DISTRITOS A NIVEL NACIONAL'!$A$1:$IV$65536,5,0)</f>
        <v>INDEPENDENCIA Y BOLIVAR  ( sector seis esquinas )</v>
      </c>
      <c r="C152" s="206" t="str">
        <f>+VLOOKUP(A152,'[1]DISTRITOS A NIVEL NACIONAL'!$A$1:$IV$65536,6,0)</f>
        <v>(07)2916002, (07)2916120, (07)2912340</v>
      </c>
      <c r="D152" s="206" t="str">
        <f>+VLOOKUP(A152,'[1]DISTRITOS A NIVEL NACIONAL'!$A$1:$IV$65536,7,0)</f>
        <v>DIRECTO</v>
      </c>
      <c r="E152" s="216" t="s">
        <v>848</v>
      </c>
      <c r="F152" s="216" t="s">
        <v>904</v>
      </c>
      <c r="G152" s="208" t="s">
        <v>2070</v>
      </c>
      <c r="H152" s="217" t="s">
        <v>18</v>
      </c>
      <c r="I152" s="216" t="s">
        <v>2071</v>
      </c>
      <c r="J152" s="216" t="s">
        <v>145</v>
      </c>
      <c r="K152" s="217">
        <v>2454</v>
      </c>
      <c r="L152" s="217"/>
      <c r="M152" s="217">
        <v>6</v>
      </c>
      <c r="N152" s="217"/>
      <c r="O152" s="217">
        <v>6</v>
      </c>
      <c r="P152" s="215">
        <v>2525</v>
      </c>
    </row>
    <row r="153" spans="1:16" ht="43.8" customHeight="1" x14ac:dyDescent="0.3">
      <c r="A153" s="217" t="s">
        <v>893</v>
      </c>
      <c r="B153" s="206" t="str">
        <f>+VLOOKUP(A153,'[1]DISTRITOS A NIVEL NACIONAL'!$A$1:$IV$65536,5,0)</f>
        <v>INDEPENDENCIA Y BOLIVAR  ( sector seis esquinas )</v>
      </c>
      <c r="C153" s="206" t="str">
        <f>+VLOOKUP(A153,'[1]DISTRITOS A NIVEL NACIONAL'!$A$1:$IV$65536,6,0)</f>
        <v>(07)2916002, (07)2916120, (07)2912340</v>
      </c>
      <c r="D153" s="206" t="str">
        <f>+VLOOKUP(A153,'[1]DISTRITOS A NIVEL NACIONAL'!$A$1:$IV$65536,7,0)</f>
        <v>DIRECTO</v>
      </c>
      <c r="E153" s="216" t="s">
        <v>848</v>
      </c>
      <c r="F153" s="216" t="s">
        <v>904</v>
      </c>
      <c r="G153" s="208" t="s">
        <v>2072</v>
      </c>
      <c r="H153" s="217" t="s">
        <v>18</v>
      </c>
      <c r="I153" s="216" t="s">
        <v>2073</v>
      </c>
      <c r="J153" s="216" t="s">
        <v>14</v>
      </c>
      <c r="K153" s="217">
        <v>265</v>
      </c>
      <c r="L153" s="217">
        <v>1</v>
      </c>
      <c r="M153" s="217"/>
      <c r="N153" s="217"/>
      <c r="O153" s="217">
        <v>1</v>
      </c>
      <c r="P153" s="215">
        <v>120</v>
      </c>
    </row>
    <row r="154" spans="1:16" ht="43.8" customHeight="1" x14ac:dyDescent="0.3">
      <c r="A154" s="217" t="s">
        <v>893</v>
      </c>
      <c r="B154" s="206" t="str">
        <f>+VLOOKUP(A154,'[1]DISTRITOS A NIVEL NACIONAL'!$A$1:$IV$65536,5,0)</f>
        <v>INDEPENDENCIA Y BOLIVAR  ( sector seis esquinas )</v>
      </c>
      <c r="C154" s="206" t="str">
        <f>+VLOOKUP(A154,'[1]DISTRITOS A NIVEL NACIONAL'!$A$1:$IV$65536,6,0)</f>
        <v>(07)2916002, (07)2916120, (07)2912340</v>
      </c>
      <c r="D154" s="206" t="str">
        <f>+VLOOKUP(A154,'[1]DISTRITOS A NIVEL NACIONAL'!$A$1:$IV$65536,7,0)</f>
        <v>DIRECTO</v>
      </c>
      <c r="E154" s="216" t="s">
        <v>848</v>
      </c>
      <c r="F154" s="216" t="s">
        <v>904</v>
      </c>
      <c r="G154" s="208" t="s">
        <v>2074</v>
      </c>
      <c r="H154" s="217" t="s">
        <v>18</v>
      </c>
      <c r="I154" s="216" t="s">
        <v>2075</v>
      </c>
      <c r="J154" s="216" t="s">
        <v>145</v>
      </c>
      <c r="K154" s="217">
        <v>1203</v>
      </c>
      <c r="L154" s="217"/>
      <c r="M154" s="217">
        <v>2</v>
      </c>
      <c r="N154" s="217"/>
      <c r="O154" s="217">
        <v>2</v>
      </c>
      <c r="P154" s="215">
        <v>650</v>
      </c>
    </row>
    <row r="155" spans="1:16" ht="43.8" customHeight="1" x14ac:dyDescent="0.3">
      <c r="A155" s="217" t="s">
        <v>893</v>
      </c>
      <c r="B155" s="206" t="str">
        <f>+VLOOKUP(A155,'[1]DISTRITOS A NIVEL NACIONAL'!$A$1:$IV$65536,5,0)</f>
        <v>INDEPENDENCIA Y BOLIVAR  ( sector seis esquinas )</v>
      </c>
      <c r="C155" s="206" t="str">
        <f>+VLOOKUP(A155,'[1]DISTRITOS A NIVEL NACIONAL'!$A$1:$IV$65536,6,0)</f>
        <v>(07)2916002, (07)2916120, (07)2912340</v>
      </c>
      <c r="D155" s="206" t="str">
        <f>+VLOOKUP(A155,'[1]DISTRITOS A NIVEL NACIONAL'!$A$1:$IV$65536,7,0)</f>
        <v>DIRECTO</v>
      </c>
      <c r="E155" s="216" t="s">
        <v>848</v>
      </c>
      <c r="F155" s="216" t="s">
        <v>904</v>
      </c>
      <c r="G155" s="208" t="s">
        <v>2076</v>
      </c>
      <c r="H155" s="217" t="s">
        <v>18</v>
      </c>
      <c r="I155" s="216" t="s">
        <v>2077</v>
      </c>
      <c r="J155" s="216" t="s">
        <v>14</v>
      </c>
      <c r="K155" s="217">
        <v>372</v>
      </c>
      <c r="L155" s="217"/>
      <c r="M155" s="217">
        <v>2</v>
      </c>
      <c r="N155" s="217"/>
      <c r="O155" s="217">
        <v>2</v>
      </c>
      <c r="P155" s="215">
        <v>60</v>
      </c>
    </row>
    <row r="156" spans="1:16" ht="43.8" customHeight="1" x14ac:dyDescent="0.3">
      <c r="A156" s="217" t="s">
        <v>893</v>
      </c>
      <c r="B156" s="206" t="str">
        <f>+VLOOKUP(A156,'[1]DISTRITOS A NIVEL NACIONAL'!$A$1:$IV$65536,5,0)</f>
        <v>INDEPENDENCIA Y BOLIVAR  ( sector seis esquinas )</v>
      </c>
      <c r="C156" s="206" t="str">
        <f>+VLOOKUP(A156,'[1]DISTRITOS A NIVEL NACIONAL'!$A$1:$IV$65536,6,0)</f>
        <v>(07)2916002, (07)2916120, (07)2912340</v>
      </c>
      <c r="D156" s="206" t="str">
        <f>+VLOOKUP(A156,'[1]DISTRITOS A NIVEL NACIONAL'!$A$1:$IV$65536,7,0)</f>
        <v>DIRECTO</v>
      </c>
      <c r="E156" s="216" t="s">
        <v>848</v>
      </c>
      <c r="F156" s="216" t="s">
        <v>904</v>
      </c>
      <c r="G156" s="208" t="s">
        <v>2078</v>
      </c>
      <c r="H156" s="217" t="s">
        <v>18</v>
      </c>
      <c r="I156" s="216" t="s">
        <v>2079</v>
      </c>
      <c r="J156" s="216" t="s">
        <v>14</v>
      </c>
      <c r="K156" s="217">
        <v>884</v>
      </c>
      <c r="L156" s="217"/>
      <c r="M156" s="217">
        <v>1</v>
      </c>
      <c r="N156" s="217"/>
      <c r="O156" s="217">
        <v>1</v>
      </c>
      <c r="P156" s="215">
        <v>251.45</v>
      </c>
    </row>
    <row r="157" spans="1:16" ht="43.8" customHeight="1" x14ac:dyDescent="0.3">
      <c r="A157" s="217" t="s">
        <v>893</v>
      </c>
      <c r="B157" s="206" t="str">
        <f>+VLOOKUP(A157,'[1]DISTRITOS A NIVEL NACIONAL'!$A$1:$IV$65536,5,0)</f>
        <v>INDEPENDENCIA Y BOLIVAR  ( sector seis esquinas )</v>
      </c>
      <c r="C157" s="206" t="str">
        <f>+VLOOKUP(A157,'[1]DISTRITOS A NIVEL NACIONAL'!$A$1:$IV$65536,6,0)</f>
        <v>(07)2916002, (07)2916120, (07)2912340</v>
      </c>
      <c r="D157" s="206" t="str">
        <f>+VLOOKUP(A157,'[1]DISTRITOS A NIVEL NACIONAL'!$A$1:$IV$65536,7,0)</f>
        <v>DIRECTO</v>
      </c>
      <c r="E157" s="216" t="s">
        <v>848</v>
      </c>
      <c r="F157" s="216" t="s">
        <v>894</v>
      </c>
      <c r="G157" s="208" t="s">
        <v>2080</v>
      </c>
      <c r="H157" s="217" t="s">
        <v>18</v>
      </c>
      <c r="I157" s="216" t="s">
        <v>2081</v>
      </c>
      <c r="J157" s="216" t="s">
        <v>14</v>
      </c>
      <c r="K157" s="217">
        <v>593</v>
      </c>
      <c r="L157" s="217">
        <v>4</v>
      </c>
      <c r="M157" s="217"/>
      <c r="N157" s="217"/>
      <c r="O157" s="217">
        <v>4</v>
      </c>
      <c r="P157" s="215">
        <v>205.5</v>
      </c>
    </row>
    <row r="158" spans="1:16" ht="43.8" customHeight="1" x14ac:dyDescent="0.3">
      <c r="A158" s="217" t="s">
        <v>893</v>
      </c>
      <c r="B158" s="206" t="str">
        <f>+VLOOKUP(A158,'[1]DISTRITOS A NIVEL NACIONAL'!$A$1:$IV$65536,5,0)</f>
        <v>INDEPENDENCIA Y BOLIVAR  ( sector seis esquinas )</v>
      </c>
      <c r="C158" s="206" t="str">
        <f>+VLOOKUP(A158,'[1]DISTRITOS A NIVEL NACIONAL'!$A$1:$IV$65536,6,0)</f>
        <v>(07)2916002, (07)2916120, (07)2912340</v>
      </c>
      <c r="D158" s="206" t="str">
        <f>+VLOOKUP(A158,'[1]DISTRITOS A NIVEL NACIONAL'!$A$1:$IV$65536,7,0)</f>
        <v>DIRECTO</v>
      </c>
      <c r="E158" s="216" t="s">
        <v>848</v>
      </c>
      <c r="F158" s="216" t="s">
        <v>904</v>
      </c>
      <c r="G158" s="208" t="s">
        <v>2082</v>
      </c>
      <c r="H158" s="217" t="s">
        <v>18</v>
      </c>
      <c r="I158" s="216" t="s">
        <v>2083</v>
      </c>
      <c r="J158" s="216" t="s">
        <v>145</v>
      </c>
      <c r="K158" s="217">
        <v>752</v>
      </c>
      <c r="L158" s="217"/>
      <c r="M158" s="217">
        <v>2</v>
      </c>
      <c r="N158" s="217"/>
      <c r="O158" s="217">
        <v>2</v>
      </c>
      <c r="P158" s="215">
        <v>650</v>
      </c>
    </row>
    <row r="159" spans="1:16" ht="43.8" customHeight="1" x14ac:dyDescent="0.3">
      <c r="A159" s="217" t="s">
        <v>893</v>
      </c>
      <c r="B159" s="206" t="str">
        <f>+VLOOKUP(A159,'[1]DISTRITOS A NIVEL NACIONAL'!$A$1:$IV$65536,5,0)</f>
        <v>INDEPENDENCIA Y BOLIVAR  ( sector seis esquinas )</v>
      </c>
      <c r="C159" s="206" t="str">
        <f>+VLOOKUP(A159,'[1]DISTRITOS A NIVEL NACIONAL'!$A$1:$IV$65536,6,0)</f>
        <v>(07)2916002, (07)2916120, (07)2912340</v>
      </c>
      <c r="D159" s="206" t="str">
        <f>+VLOOKUP(A159,'[1]DISTRITOS A NIVEL NACIONAL'!$A$1:$IV$65536,7,0)</f>
        <v>DIRECTO</v>
      </c>
      <c r="E159" s="216" t="s">
        <v>848</v>
      </c>
      <c r="F159" s="216" t="s">
        <v>904</v>
      </c>
      <c r="G159" s="208" t="s">
        <v>2084</v>
      </c>
      <c r="H159" s="217" t="s">
        <v>18</v>
      </c>
      <c r="I159" s="216" t="s">
        <v>2085</v>
      </c>
      <c r="J159" s="216" t="s">
        <v>14</v>
      </c>
      <c r="K159" s="217">
        <v>429</v>
      </c>
      <c r="L159" s="217"/>
      <c r="M159" s="217">
        <v>1</v>
      </c>
      <c r="N159" s="217"/>
      <c r="O159" s="217">
        <v>1</v>
      </c>
      <c r="P159" s="215">
        <v>132.99</v>
      </c>
    </row>
    <row r="160" spans="1:16" ht="43.8" customHeight="1" x14ac:dyDescent="0.3">
      <c r="A160" s="217" t="s">
        <v>893</v>
      </c>
      <c r="B160" s="206" t="str">
        <f>+VLOOKUP(A160,'[1]DISTRITOS A NIVEL NACIONAL'!$A$1:$IV$65536,5,0)</f>
        <v>INDEPENDENCIA Y BOLIVAR  ( sector seis esquinas )</v>
      </c>
      <c r="C160" s="206" t="str">
        <f>+VLOOKUP(A160,'[1]DISTRITOS A NIVEL NACIONAL'!$A$1:$IV$65536,6,0)</f>
        <v>(07)2916002, (07)2916120, (07)2912340</v>
      </c>
      <c r="D160" s="206" t="str">
        <f>+VLOOKUP(A160,'[1]DISTRITOS A NIVEL NACIONAL'!$A$1:$IV$65536,7,0)</f>
        <v>DIRECTO</v>
      </c>
      <c r="E160" s="216" t="s">
        <v>848</v>
      </c>
      <c r="F160" s="216" t="s">
        <v>904</v>
      </c>
      <c r="G160" s="208" t="s">
        <v>2086</v>
      </c>
      <c r="H160" s="217" t="s">
        <v>18</v>
      </c>
      <c r="I160" s="216" t="s">
        <v>2087</v>
      </c>
      <c r="J160" s="216" t="s">
        <v>14</v>
      </c>
      <c r="K160" s="217">
        <v>920</v>
      </c>
      <c r="L160" s="217">
        <v>1</v>
      </c>
      <c r="M160" s="217"/>
      <c r="N160" s="217"/>
      <c r="O160" s="217">
        <v>1</v>
      </c>
      <c r="P160" s="215">
        <v>252.6</v>
      </c>
    </row>
    <row r="161" spans="1:16" ht="43.8" customHeight="1" x14ac:dyDescent="0.3">
      <c r="A161" s="217" t="s">
        <v>893</v>
      </c>
      <c r="B161" s="206" t="str">
        <f>+VLOOKUP(A161,'[1]DISTRITOS A NIVEL NACIONAL'!$A$1:$IV$65536,5,0)</f>
        <v>INDEPENDENCIA Y BOLIVAR  ( sector seis esquinas )</v>
      </c>
      <c r="C161" s="206" t="str">
        <f>+VLOOKUP(A161,'[1]DISTRITOS A NIVEL NACIONAL'!$A$1:$IV$65536,6,0)</f>
        <v>(07)2916002, (07)2916120, (07)2912340</v>
      </c>
      <c r="D161" s="206" t="str">
        <f>+VLOOKUP(A161,'[1]DISTRITOS A NIVEL NACIONAL'!$A$1:$IV$65536,7,0)</f>
        <v>DIRECTO</v>
      </c>
      <c r="E161" s="216" t="s">
        <v>848</v>
      </c>
      <c r="F161" s="216" t="s">
        <v>904</v>
      </c>
      <c r="G161" s="208" t="s">
        <v>2088</v>
      </c>
      <c r="H161" s="217" t="s">
        <v>18</v>
      </c>
      <c r="I161" s="216" t="s">
        <v>2089</v>
      </c>
      <c r="J161" s="216" t="s">
        <v>14</v>
      </c>
      <c r="K161" s="217">
        <v>298</v>
      </c>
      <c r="L161" s="217">
        <v>1</v>
      </c>
      <c r="M161" s="217"/>
      <c r="N161" s="217"/>
      <c r="O161" s="217">
        <v>1</v>
      </c>
      <c r="P161" s="215">
        <v>42.23</v>
      </c>
    </row>
    <row r="162" spans="1:16" ht="43.8" customHeight="1" x14ac:dyDescent="0.3">
      <c r="A162" s="217" t="s">
        <v>893</v>
      </c>
      <c r="B162" s="206" t="str">
        <f>+VLOOKUP(A162,'[1]DISTRITOS A NIVEL NACIONAL'!$A$1:$IV$65536,5,0)</f>
        <v>INDEPENDENCIA Y BOLIVAR  ( sector seis esquinas )</v>
      </c>
      <c r="C162" s="206" t="str">
        <f>+VLOOKUP(A162,'[1]DISTRITOS A NIVEL NACIONAL'!$A$1:$IV$65536,6,0)</f>
        <v>(07)2916002, (07)2916120, (07)2912340</v>
      </c>
      <c r="D162" s="206" t="str">
        <f>+VLOOKUP(A162,'[1]DISTRITOS A NIVEL NACIONAL'!$A$1:$IV$65536,7,0)</f>
        <v>DIRECTO</v>
      </c>
      <c r="E162" s="216" t="s">
        <v>848</v>
      </c>
      <c r="F162" s="216" t="s">
        <v>904</v>
      </c>
      <c r="G162" s="208" t="s">
        <v>2090</v>
      </c>
      <c r="H162" s="217" t="s">
        <v>18</v>
      </c>
      <c r="I162" s="216" t="s">
        <v>2091</v>
      </c>
      <c r="J162" s="216" t="s">
        <v>145</v>
      </c>
      <c r="K162" s="217">
        <v>1515</v>
      </c>
      <c r="L162" s="217"/>
      <c r="M162" s="217">
        <v>4</v>
      </c>
      <c r="N162" s="217"/>
      <c r="O162" s="217">
        <v>4</v>
      </c>
      <c r="P162" s="215">
        <v>1300</v>
      </c>
    </row>
    <row r="163" spans="1:16" ht="43.8" customHeight="1" x14ac:dyDescent="0.3">
      <c r="A163" s="217" t="s">
        <v>893</v>
      </c>
      <c r="B163" s="206" t="str">
        <f>+VLOOKUP(A163,'[1]DISTRITOS A NIVEL NACIONAL'!$A$1:$IV$65536,5,0)</f>
        <v>INDEPENDENCIA Y BOLIVAR  ( sector seis esquinas )</v>
      </c>
      <c r="C163" s="206" t="str">
        <f>+VLOOKUP(A163,'[1]DISTRITOS A NIVEL NACIONAL'!$A$1:$IV$65536,6,0)</f>
        <v>(07)2916002, (07)2916120, (07)2912340</v>
      </c>
      <c r="D163" s="206" t="str">
        <f>+VLOOKUP(A163,'[1]DISTRITOS A NIVEL NACIONAL'!$A$1:$IV$65536,7,0)</f>
        <v>DIRECTO</v>
      </c>
      <c r="E163" s="216" t="s">
        <v>848</v>
      </c>
      <c r="F163" s="216" t="s">
        <v>904</v>
      </c>
      <c r="G163" s="208" t="s">
        <v>2092</v>
      </c>
      <c r="H163" s="217" t="s">
        <v>18</v>
      </c>
      <c r="I163" s="216" t="s">
        <v>2093</v>
      </c>
      <c r="J163" s="216" t="s">
        <v>145</v>
      </c>
      <c r="K163" s="217">
        <v>736</v>
      </c>
      <c r="L163" s="217"/>
      <c r="M163" s="217">
        <v>1</v>
      </c>
      <c r="N163" s="217"/>
      <c r="O163" s="217">
        <v>1</v>
      </c>
      <c r="P163" s="215">
        <v>500</v>
      </c>
    </row>
    <row r="164" spans="1:16" ht="43.8" customHeight="1" x14ac:dyDescent="0.3">
      <c r="A164" s="217" t="s">
        <v>893</v>
      </c>
      <c r="B164" s="206" t="str">
        <f>+VLOOKUP(A164,'[1]DISTRITOS A NIVEL NACIONAL'!$A$1:$IV$65536,5,0)</f>
        <v>INDEPENDENCIA Y BOLIVAR  ( sector seis esquinas )</v>
      </c>
      <c r="C164" s="206" t="str">
        <f>+VLOOKUP(A164,'[1]DISTRITOS A NIVEL NACIONAL'!$A$1:$IV$65536,6,0)</f>
        <v>(07)2916002, (07)2916120, (07)2912340</v>
      </c>
      <c r="D164" s="206" t="str">
        <f>+VLOOKUP(A164,'[1]DISTRITOS A NIVEL NACIONAL'!$A$1:$IV$65536,7,0)</f>
        <v>DIRECTO</v>
      </c>
      <c r="E164" s="216" t="s">
        <v>848</v>
      </c>
      <c r="F164" s="216" t="s">
        <v>894</v>
      </c>
      <c r="G164" s="208" t="s">
        <v>2094</v>
      </c>
      <c r="H164" s="217" t="s">
        <v>18</v>
      </c>
      <c r="I164" s="216" t="s">
        <v>2095</v>
      </c>
      <c r="J164" s="216" t="s">
        <v>145</v>
      </c>
      <c r="K164" s="217">
        <v>206</v>
      </c>
      <c r="L164" s="217"/>
      <c r="M164" s="217">
        <v>1</v>
      </c>
      <c r="N164" s="217"/>
      <c r="O164" s="217">
        <v>1</v>
      </c>
      <c r="P164" s="215">
        <v>50</v>
      </c>
    </row>
    <row r="165" spans="1:16" ht="43.8" customHeight="1" x14ac:dyDescent="0.3">
      <c r="A165" s="217" t="s">
        <v>893</v>
      </c>
      <c r="B165" s="206" t="str">
        <f>+VLOOKUP(A165,'[1]DISTRITOS A NIVEL NACIONAL'!$A$1:$IV$65536,5,0)</f>
        <v>INDEPENDENCIA Y BOLIVAR  ( sector seis esquinas )</v>
      </c>
      <c r="C165" s="206" t="str">
        <f>+VLOOKUP(A165,'[1]DISTRITOS A NIVEL NACIONAL'!$A$1:$IV$65536,6,0)</f>
        <v>(07)2916002, (07)2916120, (07)2912340</v>
      </c>
      <c r="D165" s="206" t="str">
        <f>+VLOOKUP(A165,'[1]DISTRITOS A NIVEL NACIONAL'!$A$1:$IV$65536,7,0)</f>
        <v>DIRECTO</v>
      </c>
      <c r="E165" s="216" t="s">
        <v>848</v>
      </c>
      <c r="F165" s="216" t="s">
        <v>904</v>
      </c>
      <c r="G165" s="208" t="s">
        <v>2096</v>
      </c>
      <c r="H165" s="217" t="s">
        <v>18</v>
      </c>
      <c r="I165" s="216" t="s">
        <v>2097</v>
      </c>
      <c r="J165" s="216" t="s">
        <v>145</v>
      </c>
      <c r="K165" s="217">
        <v>246</v>
      </c>
      <c r="L165" s="217"/>
      <c r="M165" s="217">
        <v>1</v>
      </c>
      <c r="N165" s="217"/>
      <c r="O165" s="217">
        <v>1</v>
      </c>
      <c r="P165" s="215">
        <v>110</v>
      </c>
    </row>
    <row r="166" spans="1:16" ht="43.8" customHeight="1" x14ac:dyDescent="0.3">
      <c r="A166" s="217" t="s">
        <v>893</v>
      </c>
      <c r="B166" s="206" t="str">
        <f>+VLOOKUP(A166,'[1]DISTRITOS A NIVEL NACIONAL'!$A$1:$IV$65536,5,0)</f>
        <v>INDEPENDENCIA Y BOLIVAR  ( sector seis esquinas )</v>
      </c>
      <c r="C166" s="206" t="str">
        <f>+VLOOKUP(A166,'[1]DISTRITOS A NIVEL NACIONAL'!$A$1:$IV$65536,6,0)</f>
        <v>(07)2916002, (07)2916120, (07)2912340</v>
      </c>
      <c r="D166" s="206" t="str">
        <f>+VLOOKUP(A166,'[1]DISTRITOS A NIVEL NACIONAL'!$A$1:$IV$65536,7,0)</f>
        <v>DIRECTO</v>
      </c>
      <c r="E166" s="216" t="s">
        <v>848</v>
      </c>
      <c r="F166" s="216" t="s">
        <v>904</v>
      </c>
      <c r="G166" s="208" t="s">
        <v>2098</v>
      </c>
      <c r="H166" s="217" t="s">
        <v>18</v>
      </c>
      <c r="I166" s="216" t="s">
        <v>2099</v>
      </c>
      <c r="J166" s="216" t="s">
        <v>14</v>
      </c>
      <c r="K166" s="217">
        <v>187</v>
      </c>
      <c r="L166" s="217"/>
      <c r="M166" s="217">
        <v>1</v>
      </c>
      <c r="N166" s="217"/>
      <c r="O166" s="217">
        <v>1</v>
      </c>
      <c r="P166" s="215">
        <v>46</v>
      </c>
    </row>
    <row r="167" spans="1:16" ht="43.8" customHeight="1" x14ac:dyDescent="0.3">
      <c r="A167" s="217" t="s">
        <v>893</v>
      </c>
      <c r="B167" s="206" t="str">
        <f>+VLOOKUP(A167,'[1]DISTRITOS A NIVEL NACIONAL'!$A$1:$IV$65536,5,0)</f>
        <v>INDEPENDENCIA Y BOLIVAR  ( sector seis esquinas )</v>
      </c>
      <c r="C167" s="206" t="str">
        <f>+VLOOKUP(A167,'[1]DISTRITOS A NIVEL NACIONAL'!$A$1:$IV$65536,6,0)</f>
        <v>(07)2916002, (07)2916120, (07)2912340</v>
      </c>
      <c r="D167" s="206" t="str">
        <f>+VLOOKUP(A167,'[1]DISTRITOS A NIVEL NACIONAL'!$A$1:$IV$65536,7,0)</f>
        <v>DIRECTO</v>
      </c>
      <c r="E167" s="216" t="s">
        <v>848</v>
      </c>
      <c r="F167" s="216" t="s">
        <v>894</v>
      </c>
      <c r="G167" s="208" t="s">
        <v>2100</v>
      </c>
      <c r="H167" s="217" t="s">
        <v>18</v>
      </c>
      <c r="I167" s="216" t="s">
        <v>2101</v>
      </c>
      <c r="J167" s="216" t="s">
        <v>145</v>
      </c>
      <c r="K167" s="217">
        <v>127</v>
      </c>
      <c r="L167" s="217">
        <v>1</v>
      </c>
      <c r="M167" s="217"/>
      <c r="N167" s="217"/>
      <c r="O167" s="217">
        <v>1</v>
      </c>
      <c r="P167" s="215">
        <v>21.74</v>
      </c>
    </row>
    <row r="168" spans="1:16" ht="43.8" customHeight="1" x14ac:dyDescent="0.3">
      <c r="A168" s="217" t="s">
        <v>893</v>
      </c>
      <c r="B168" s="206" t="str">
        <f>+VLOOKUP(A168,'[1]DISTRITOS A NIVEL NACIONAL'!$A$1:$IV$65536,5,0)</f>
        <v>INDEPENDENCIA Y BOLIVAR  ( sector seis esquinas )</v>
      </c>
      <c r="C168" s="206" t="str">
        <f>+VLOOKUP(A168,'[1]DISTRITOS A NIVEL NACIONAL'!$A$1:$IV$65536,6,0)</f>
        <v>(07)2916002, (07)2916120, (07)2912340</v>
      </c>
      <c r="D168" s="206" t="str">
        <f>+VLOOKUP(A168,'[1]DISTRITOS A NIVEL NACIONAL'!$A$1:$IV$65536,7,0)</f>
        <v>DIRECTO</v>
      </c>
      <c r="E168" s="216" t="s">
        <v>848</v>
      </c>
      <c r="F168" s="216" t="s">
        <v>904</v>
      </c>
      <c r="G168" s="208" t="s">
        <v>2102</v>
      </c>
      <c r="H168" s="217" t="s">
        <v>18</v>
      </c>
      <c r="I168" s="216" t="s">
        <v>2103</v>
      </c>
      <c r="J168" s="216" t="s">
        <v>14</v>
      </c>
      <c r="K168" s="217">
        <v>260</v>
      </c>
      <c r="L168" s="217"/>
      <c r="M168" s="217">
        <v>1</v>
      </c>
      <c r="N168" s="217"/>
      <c r="O168" s="217">
        <v>1</v>
      </c>
      <c r="P168" s="215">
        <v>41.74</v>
      </c>
    </row>
    <row r="169" spans="1:16" ht="43.8" customHeight="1" x14ac:dyDescent="0.3">
      <c r="A169" s="217" t="s">
        <v>847</v>
      </c>
      <c r="B169" s="217" t="s">
        <v>2104</v>
      </c>
      <c r="C169" s="217" t="s">
        <v>2105</v>
      </c>
      <c r="D169" s="206" t="str">
        <f>+VLOOKUP(A169,'[1]DISTRITOS A NIVEL NACIONAL'!$A$1:$IV$65536,7,0)</f>
        <v>DIRECTO</v>
      </c>
      <c r="E169" s="216" t="s">
        <v>848</v>
      </c>
      <c r="F169" s="216" t="s">
        <v>849</v>
      </c>
      <c r="G169" s="211" t="s">
        <v>2106</v>
      </c>
      <c r="H169" s="217" t="s">
        <v>18</v>
      </c>
      <c r="I169" s="216" t="s">
        <v>2107</v>
      </c>
      <c r="J169" s="216" t="s">
        <v>145</v>
      </c>
      <c r="K169" s="217">
        <v>3076</v>
      </c>
      <c r="L169" s="217"/>
      <c r="M169" s="217">
        <v>4</v>
      </c>
      <c r="N169" s="217"/>
      <c r="O169" s="217">
        <v>4</v>
      </c>
      <c r="P169" s="215">
        <v>610.21687999999995</v>
      </c>
    </row>
    <row r="170" spans="1:16" ht="43.8" customHeight="1" x14ac:dyDescent="0.3">
      <c r="A170" s="217" t="s">
        <v>847</v>
      </c>
      <c r="B170" s="217" t="s">
        <v>2104</v>
      </c>
      <c r="C170" s="217" t="s">
        <v>2105</v>
      </c>
      <c r="D170" s="206" t="str">
        <f>+VLOOKUP(A170,'[1]DISTRITOS A NIVEL NACIONAL'!$A$1:$IV$65536,7,0)</f>
        <v>DIRECTO</v>
      </c>
      <c r="E170" s="216" t="s">
        <v>848</v>
      </c>
      <c r="F170" s="216" t="s">
        <v>849</v>
      </c>
      <c r="G170" s="211" t="s">
        <v>2108</v>
      </c>
      <c r="H170" s="217" t="s">
        <v>18</v>
      </c>
      <c r="I170" s="216" t="s">
        <v>2109</v>
      </c>
      <c r="J170" s="216" t="s">
        <v>145</v>
      </c>
      <c r="K170" s="217">
        <v>2670</v>
      </c>
      <c r="L170" s="217"/>
      <c r="M170" s="217">
        <v>10</v>
      </c>
      <c r="N170" s="217"/>
      <c r="O170" s="217">
        <v>10</v>
      </c>
      <c r="P170" s="215">
        <v>529.67459999999994</v>
      </c>
    </row>
    <row r="171" spans="1:16" ht="43.8" customHeight="1" x14ac:dyDescent="0.3">
      <c r="A171" s="217" t="s">
        <v>847</v>
      </c>
      <c r="B171" s="217" t="s">
        <v>2104</v>
      </c>
      <c r="C171" s="217" t="s">
        <v>2105</v>
      </c>
      <c r="D171" s="206" t="str">
        <f>+VLOOKUP(A171,'[1]DISTRITOS A NIVEL NACIONAL'!$A$1:$IV$65536,7,0)</f>
        <v>DIRECTO</v>
      </c>
      <c r="E171" s="216" t="s">
        <v>848</v>
      </c>
      <c r="F171" s="216" t="s">
        <v>849</v>
      </c>
      <c r="G171" s="211" t="s">
        <v>2110</v>
      </c>
      <c r="H171" s="217" t="s">
        <v>18</v>
      </c>
      <c r="I171" s="216" t="s">
        <v>2111</v>
      </c>
      <c r="J171" s="216" t="s">
        <v>145</v>
      </c>
      <c r="K171" s="217">
        <v>1829</v>
      </c>
      <c r="L171" s="217"/>
      <c r="M171" s="217"/>
      <c r="N171" s="217">
        <v>1</v>
      </c>
      <c r="O171" s="217">
        <v>1</v>
      </c>
      <c r="P171" s="215">
        <v>362.83702</v>
      </c>
    </row>
    <row r="172" spans="1:16" ht="43.8" customHeight="1" x14ac:dyDescent="0.3">
      <c r="A172" s="217" t="s">
        <v>847</v>
      </c>
      <c r="B172" s="217" t="s">
        <v>2104</v>
      </c>
      <c r="C172" s="217" t="s">
        <v>2105</v>
      </c>
      <c r="D172" s="206" t="str">
        <f>+VLOOKUP(A172,'[1]DISTRITOS A NIVEL NACIONAL'!$A$1:$IV$65536,7,0)</f>
        <v>DIRECTO</v>
      </c>
      <c r="E172" s="216" t="s">
        <v>848</v>
      </c>
      <c r="F172" s="216" t="s">
        <v>849</v>
      </c>
      <c r="G172" s="211" t="s">
        <v>2112</v>
      </c>
      <c r="H172" s="217" t="s">
        <v>18</v>
      </c>
      <c r="I172" s="216" t="s">
        <v>2113</v>
      </c>
      <c r="J172" s="216" t="s">
        <v>145</v>
      </c>
      <c r="K172" s="217">
        <v>1615</v>
      </c>
      <c r="L172" s="217">
        <v>5</v>
      </c>
      <c r="M172" s="217"/>
      <c r="N172" s="217"/>
      <c r="O172" s="217">
        <v>5</v>
      </c>
      <c r="P172" s="215">
        <v>320.38370000000003</v>
      </c>
    </row>
    <row r="173" spans="1:16" ht="43.8" customHeight="1" x14ac:dyDescent="0.3">
      <c r="A173" s="217" t="s">
        <v>847</v>
      </c>
      <c r="B173" s="217" t="s">
        <v>2104</v>
      </c>
      <c r="C173" s="217" t="s">
        <v>2105</v>
      </c>
      <c r="D173" s="206" t="str">
        <f>+VLOOKUP(A173,'[1]DISTRITOS A NIVEL NACIONAL'!$A$1:$IV$65536,7,0)</f>
        <v>DIRECTO</v>
      </c>
      <c r="E173" s="216" t="s">
        <v>848</v>
      </c>
      <c r="F173" s="216" t="s">
        <v>849</v>
      </c>
      <c r="G173" s="211" t="s">
        <v>2114</v>
      </c>
      <c r="H173" s="217" t="s">
        <v>18</v>
      </c>
      <c r="I173" s="216" t="s">
        <v>2115</v>
      </c>
      <c r="J173" s="216" t="s">
        <v>145</v>
      </c>
      <c r="K173" s="217">
        <v>1610</v>
      </c>
      <c r="L173" s="217"/>
      <c r="M173" s="217">
        <v>4</v>
      </c>
      <c r="N173" s="217"/>
      <c r="O173" s="217">
        <v>4</v>
      </c>
      <c r="P173" s="215">
        <v>319.39179999999999</v>
      </c>
    </row>
    <row r="174" spans="1:16" ht="43.8" customHeight="1" x14ac:dyDescent="0.3">
      <c r="A174" s="217" t="s">
        <v>847</v>
      </c>
      <c r="B174" s="217" t="s">
        <v>2104</v>
      </c>
      <c r="C174" s="217" t="s">
        <v>2105</v>
      </c>
      <c r="D174" s="206" t="str">
        <f>+VLOOKUP(A174,'[1]DISTRITOS A NIVEL NACIONAL'!$A$1:$IV$65536,7,0)</f>
        <v>DIRECTO</v>
      </c>
      <c r="E174" s="216" t="s">
        <v>848</v>
      </c>
      <c r="F174" s="216" t="s">
        <v>849</v>
      </c>
      <c r="G174" s="211" t="s">
        <v>2116</v>
      </c>
      <c r="H174" s="217" t="s">
        <v>18</v>
      </c>
      <c r="I174" s="216" t="s">
        <v>2117</v>
      </c>
      <c r="J174" s="216" t="s">
        <v>145</v>
      </c>
      <c r="K174" s="217">
        <v>1232</v>
      </c>
      <c r="L174" s="217"/>
      <c r="M174" s="217"/>
      <c r="N174" s="217">
        <v>1</v>
      </c>
      <c r="O174" s="217">
        <v>1</v>
      </c>
      <c r="P174" s="215">
        <v>244.40416000000002</v>
      </c>
    </row>
    <row r="175" spans="1:16" ht="43.8" customHeight="1" x14ac:dyDescent="0.3">
      <c r="A175" s="217" t="s">
        <v>847</v>
      </c>
      <c r="B175" s="217" t="s">
        <v>2104</v>
      </c>
      <c r="C175" s="217" t="s">
        <v>2105</v>
      </c>
      <c r="D175" s="206" t="str">
        <f>+VLOOKUP(A175,'[1]DISTRITOS A NIVEL NACIONAL'!$A$1:$IV$65536,7,0)</f>
        <v>DIRECTO</v>
      </c>
      <c r="E175" s="216" t="s">
        <v>848</v>
      </c>
      <c r="F175" s="216" t="s">
        <v>849</v>
      </c>
      <c r="G175" s="211" t="s">
        <v>2118</v>
      </c>
      <c r="H175" s="217" t="s">
        <v>18</v>
      </c>
      <c r="I175" s="216" t="s">
        <v>2119</v>
      </c>
      <c r="J175" s="216" t="s">
        <v>145</v>
      </c>
      <c r="K175" s="217">
        <v>1215</v>
      </c>
      <c r="L175" s="217"/>
      <c r="M175" s="217">
        <v>4</v>
      </c>
      <c r="N175" s="217"/>
      <c r="O175" s="217">
        <v>4</v>
      </c>
      <c r="P175" s="215">
        <v>241.0317</v>
      </c>
    </row>
    <row r="176" spans="1:16" ht="43.8" customHeight="1" x14ac:dyDescent="0.3">
      <c r="A176" s="217" t="s">
        <v>847</v>
      </c>
      <c r="B176" s="217" t="s">
        <v>2104</v>
      </c>
      <c r="C176" s="217" t="s">
        <v>2105</v>
      </c>
      <c r="D176" s="206" t="str">
        <f>+VLOOKUP(A176,'[1]DISTRITOS A NIVEL NACIONAL'!$A$1:$IV$65536,7,0)</f>
        <v>DIRECTO</v>
      </c>
      <c r="E176" s="216" t="s">
        <v>848</v>
      </c>
      <c r="F176" s="216" t="s">
        <v>849</v>
      </c>
      <c r="G176" s="211" t="s">
        <v>2120</v>
      </c>
      <c r="H176" s="217" t="s">
        <v>18</v>
      </c>
      <c r="I176" s="216" t="s">
        <v>2121</v>
      </c>
      <c r="J176" s="216" t="s">
        <v>145</v>
      </c>
      <c r="K176" s="217">
        <v>414</v>
      </c>
      <c r="L176" s="217">
        <v>1</v>
      </c>
      <c r="M176" s="217">
        <v>1</v>
      </c>
      <c r="N176" s="217"/>
      <c r="O176" s="217">
        <v>2</v>
      </c>
      <c r="P176" s="215">
        <v>82.129320000000007</v>
      </c>
    </row>
    <row r="177" spans="1:16" ht="43.8" customHeight="1" x14ac:dyDescent="0.3">
      <c r="A177" s="217" t="s">
        <v>847</v>
      </c>
      <c r="B177" s="217" t="s">
        <v>2104</v>
      </c>
      <c r="C177" s="217" t="s">
        <v>2105</v>
      </c>
      <c r="D177" s="206" t="str">
        <f>+VLOOKUP(A177,'[1]DISTRITOS A NIVEL NACIONAL'!$A$1:$IV$65536,7,0)</f>
        <v>DIRECTO</v>
      </c>
      <c r="E177" s="216" t="s">
        <v>848</v>
      </c>
      <c r="F177" s="216" t="s">
        <v>849</v>
      </c>
      <c r="G177" s="211" t="s">
        <v>2122</v>
      </c>
      <c r="H177" s="217" t="s">
        <v>18</v>
      </c>
      <c r="I177" s="216" t="s">
        <v>2123</v>
      </c>
      <c r="J177" s="216" t="s">
        <v>145</v>
      </c>
      <c r="K177" s="217">
        <v>1662</v>
      </c>
      <c r="L177" s="217"/>
      <c r="M177" s="217">
        <v>5</v>
      </c>
      <c r="N177" s="217"/>
      <c r="O177" s="217">
        <v>5</v>
      </c>
      <c r="P177" s="215">
        <v>329.70756000000006</v>
      </c>
    </row>
    <row r="178" spans="1:16" ht="43.8" customHeight="1" x14ac:dyDescent="0.3">
      <c r="A178" s="217" t="s">
        <v>847</v>
      </c>
      <c r="B178" s="217" t="s">
        <v>2104</v>
      </c>
      <c r="C178" s="217" t="s">
        <v>2105</v>
      </c>
      <c r="D178" s="206" t="str">
        <f>+VLOOKUP(A178,'[1]DISTRITOS A NIVEL NACIONAL'!$A$1:$IV$65536,7,0)</f>
        <v>DIRECTO</v>
      </c>
      <c r="E178" s="216" t="s">
        <v>848</v>
      </c>
      <c r="F178" s="216" t="s">
        <v>849</v>
      </c>
      <c r="G178" s="211" t="s">
        <v>2124</v>
      </c>
      <c r="H178" s="217" t="s">
        <v>18</v>
      </c>
      <c r="I178" s="216" t="s">
        <v>2125</v>
      </c>
      <c r="J178" s="216" t="s">
        <v>145</v>
      </c>
      <c r="K178" s="217">
        <v>1198</v>
      </c>
      <c r="L178" s="217">
        <v>2</v>
      </c>
      <c r="M178" s="217"/>
      <c r="N178" s="217"/>
      <c r="O178" s="217">
        <v>2</v>
      </c>
      <c r="P178" s="215">
        <v>237.65924000000001</v>
      </c>
    </row>
    <row r="179" spans="1:16" ht="43.8" customHeight="1" x14ac:dyDescent="0.3">
      <c r="A179" s="217" t="s">
        <v>847</v>
      </c>
      <c r="B179" s="217" t="s">
        <v>2104</v>
      </c>
      <c r="C179" s="217" t="s">
        <v>2105</v>
      </c>
      <c r="D179" s="206" t="str">
        <f>+VLOOKUP(A179,'[1]DISTRITOS A NIVEL NACIONAL'!$A$1:$IV$65536,7,0)</f>
        <v>DIRECTO</v>
      </c>
      <c r="E179" s="216" t="s">
        <v>848</v>
      </c>
      <c r="F179" s="216" t="s">
        <v>849</v>
      </c>
      <c r="G179" s="211" t="s">
        <v>2126</v>
      </c>
      <c r="H179" s="217" t="s">
        <v>18</v>
      </c>
      <c r="I179" s="216" t="s">
        <v>2127</v>
      </c>
      <c r="J179" s="216" t="s">
        <v>145</v>
      </c>
      <c r="K179" s="217">
        <v>1177</v>
      </c>
      <c r="L179" s="217">
        <v>3</v>
      </c>
      <c r="M179" s="217"/>
      <c r="N179" s="217"/>
      <c r="O179" s="217">
        <v>3</v>
      </c>
      <c r="P179" s="215">
        <v>233.49326000000002</v>
      </c>
    </row>
    <row r="180" spans="1:16" ht="43.8" customHeight="1" x14ac:dyDescent="0.3">
      <c r="A180" s="217" t="s">
        <v>847</v>
      </c>
      <c r="B180" s="217" t="s">
        <v>2104</v>
      </c>
      <c r="C180" s="217" t="s">
        <v>2105</v>
      </c>
      <c r="D180" s="206" t="str">
        <f>+VLOOKUP(A180,'[1]DISTRITOS A NIVEL NACIONAL'!$A$1:$IV$65536,7,0)</f>
        <v>DIRECTO</v>
      </c>
      <c r="E180" s="216" t="s">
        <v>848</v>
      </c>
      <c r="F180" s="216" t="s">
        <v>849</v>
      </c>
      <c r="G180" s="216" t="s">
        <v>2128</v>
      </c>
      <c r="H180" s="217" t="s">
        <v>18</v>
      </c>
      <c r="I180" s="216" t="s">
        <v>2129</v>
      </c>
      <c r="J180" s="216" t="s">
        <v>145</v>
      </c>
      <c r="K180" s="217">
        <v>1174</v>
      </c>
      <c r="L180" s="217">
        <v>2</v>
      </c>
      <c r="M180" s="217"/>
      <c r="N180" s="217"/>
      <c r="O180" s="217">
        <v>2</v>
      </c>
      <c r="P180" s="215">
        <v>232.89811999999998</v>
      </c>
    </row>
    <row r="181" spans="1:16" ht="43.8" customHeight="1" x14ac:dyDescent="0.3">
      <c r="A181" s="217" t="s">
        <v>847</v>
      </c>
      <c r="B181" s="217" t="s">
        <v>2104</v>
      </c>
      <c r="C181" s="217" t="s">
        <v>2105</v>
      </c>
      <c r="D181" s="206" t="str">
        <f>+VLOOKUP(A181,'[1]DISTRITOS A NIVEL NACIONAL'!$A$1:$IV$65536,7,0)</f>
        <v>DIRECTO</v>
      </c>
      <c r="E181" s="216" t="s">
        <v>848</v>
      </c>
      <c r="F181" s="216" t="s">
        <v>849</v>
      </c>
      <c r="G181" s="216" t="s">
        <v>2130</v>
      </c>
      <c r="H181" s="217" t="s">
        <v>18</v>
      </c>
      <c r="I181" s="216" t="s">
        <v>2131</v>
      </c>
      <c r="J181" s="216" t="s">
        <v>145</v>
      </c>
      <c r="K181" s="217">
        <v>1012</v>
      </c>
      <c r="L181" s="217"/>
      <c r="M181" s="217">
        <v>3</v>
      </c>
      <c r="N181" s="217"/>
      <c r="O181" s="217">
        <v>3</v>
      </c>
      <c r="P181" s="215">
        <v>200.76056000000003</v>
      </c>
    </row>
    <row r="182" spans="1:16" ht="43.8" customHeight="1" x14ac:dyDescent="0.3">
      <c r="A182" s="217" t="s">
        <v>847</v>
      </c>
      <c r="B182" s="217" t="s">
        <v>2104</v>
      </c>
      <c r="C182" s="217" t="s">
        <v>2105</v>
      </c>
      <c r="D182" s="206" t="str">
        <f>+VLOOKUP(A182,'[1]DISTRITOS A NIVEL NACIONAL'!$A$1:$IV$65536,7,0)</f>
        <v>DIRECTO</v>
      </c>
      <c r="E182" s="216" t="s">
        <v>848</v>
      </c>
      <c r="F182" s="216" t="s">
        <v>849</v>
      </c>
      <c r="G182" s="216" t="s">
        <v>2132</v>
      </c>
      <c r="H182" s="217" t="s">
        <v>18</v>
      </c>
      <c r="I182" s="216" t="s">
        <v>2133</v>
      </c>
      <c r="J182" s="216" t="s">
        <v>145</v>
      </c>
      <c r="K182" s="217">
        <v>962</v>
      </c>
      <c r="L182" s="217"/>
      <c r="M182" s="217">
        <v>1</v>
      </c>
      <c r="N182" s="217"/>
      <c r="O182" s="217">
        <v>1</v>
      </c>
      <c r="P182" s="215">
        <v>190.84156000000002</v>
      </c>
    </row>
    <row r="183" spans="1:16" ht="43.8" customHeight="1" x14ac:dyDescent="0.3">
      <c r="A183" s="217" t="s">
        <v>847</v>
      </c>
      <c r="B183" s="217" t="s">
        <v>2104</v>
      </c>
      <c r="C183" s="217" t="s">
        <v>2105</v>
      </c>
      <c r="D183" s="206" t="str">
        <f>+VLOOKUP(A183,'[1]DISTRITOS A NIVEL NACIONAL'!$A$1:$IV$65536,7,0)</f>
        <v>DIRECTO</v>
      </c>
      <c r="E183" s="216" t="s">
        <v>848</v>
      </c>
      <c r="F183" s="216" t="s">
        <v>849</v>
      </c>
      <c r="G183" s="216" t="s">
        <v>2134</v>
      </c>
      <c r="H183" s="217" t="s">
        <v>18</v>
      </c>
      <c r="I183" s="216" t="s">
        <v>2135</v>
      </c>
      <c r="J183" s="216" t="s">
        <v>145</v>
      </c>
      <c r="K183" s="217">
        <v>841</v>
      </c>
      <c r="L183" s="217"/>
      <c r="M183" s="217">
        <v>1</v>
      </c>
      <c r="N183" s="217"/>
      <c r="O183" s="217">
        <v>1</v>
      </c>
      <c r="P183" s="215">
        <v>166.83758</v>
      </c>
    </row>
    <row r="184" spans="1:16" ht="43.8" customHeight="1" x14ac:dyDescent="0.3">
      <c r="A184" s="217" t="s">
        <v>847</v>
      </c>
      <c r="B184" s="217" t="s">
        <v>2104</v>
      </c>
      <c r="C184" s="217" t="s">
        <v>2105</v>
      </c>
      <c r="D184" s="206" t="str">
        <f>+VLOOKUP(A184,'[1]DISTRITOS A NIVEL NACIONAL'!$A$1:$IV$65536,7,0)</f>
        <v>DIRECTO</v>
      </c>
      <c r="E184" s="216" t="s">
        <v>848</v>
      </c>
      <c r="F184" s="216" t="s">
        <v>849</v>
      </c>
      <c r="G184" s="216" t="s">
        <v>2136</v>
      </c>
      <c r="H184" s="217" t="s">
        <v>18</v>
      </c>
      <c r="I184" s="216" t="s">
        <v>2137</v>
      </c>
      <c r="J184" s="216" t="s">
        <v>145</v>
      </c>
      <c r="K184" s="217">
        <v>840</v>
      </c>
      <c r="L184" s="217"/>
      <c r="M184" s="217">
        <v>1</v>
      </c>
      <c r="N184" s="217"/>
      <c r="O184" s="217">
        <v>1</v>
      </c>
      <c r="P184" s="215">
        <v>166.63919999999999</v>
      </c>
    </row>
    <row r="185" spans="1:16" ht="43.8" customHeight="1" x14ac:dyDescent="0.3">
      <c r="A185" s="217" t="s">
        <v>847</v>
      </c>
      <c r="B185" s="217" t="s">
        <v>2104</v>
      </c>
      <c r="C185" s="217" t="s">
        <v>2105</v>
      </c>
      <c r="D185" s="206" t="str">
        <f>+VLOOKUP(A185,'[1]DISTRITOS A NIVEL NACIONAL'!$A$1:$IV$65536,7,0)</f>
        <v>DIRECTO</v>
      </c>
      <c r="E185" s="216" t="s">
        <v>848</v>
      </c>
      <c r="F185" s="216" t="s">
        <v>849</v>
      </c>
      <c r="G185" s="216" t="s">
        <v>2138</v>
      </c>
      <c r="H185" s="217" t="s">
        <v>18</v>
      </c>
      <c r="I185" s="216" t="s">
        <v>2139</v>
      </c>
      <c r="J185" s="216" t="s">
        <v>145</v>
      </c>
      <c r="K185" s="217">
        <v>816</v>
      </c>
      <c r="L185" s="217">
        <v>2</v>
      </c>
      <c r="M185" s="217"/>
      <c r="N185" s="217"/>
      <c r="O185" s="217">
        <v>2</v>
      </c>
      <c r="P185" s="215">
        <v>161.87808000000004</v>
      </c>
    </row>
    <row r="186" spans="1:16" ht="43.8" customHeight="1" x14ac:dyDescent="0.3">
      <c r="A186" s="217" t="s">
        <v>847</v>
      </c>
      <c r="B186" s="217" t="s">
        <v>2104</v>
      </c>
      <c r="C186" s="217" t="s">
        <v>2105</v>
      </c>
      <c r="D186" s="206" t="str">
        <f>+VLOOKUP(A186,'[1]DISTRITOS A NIVEL NACIONAL'!$A$1:$IV$65536,7,0)</f>
        <v>DIRECTO</v>
      </c>
      <c r="E186" s="216" t="s">
        <v>848</v>
      </c>
      <c r="F186" s="216" t="s">
        <v>849</v>
      </c>
      <c r="G186" s="216" t="s">
        <v>2140</v>
      </c>
      <c r="H186" s="217" t="s">
        <v>18</v>
      </c>
      <c r="I186" s="216" t="s">
        <v>2141</v>
      </c>
      <c r="J186" s="216" t="s">
        <v>145</v>
      </c>
      <c r="K186" s="217">
        <v>808</v>
      </c>
      <c r="L186" s="217"/>
      <c r="M186" s="217">
        <v>2</v>
      </c>
      <c r="N186" s="217"/>
      <c r="O186" s="217">
        <v>2</v>
      </c>
      <c r="P186" s="215">
        <v>160.29104000000001</v>
      </c>
    </row>
    <row r="187" spans="1:16" ht="43.8" customHeight="1" x14ac:dyDescent="0.3">
      <c r="A187" s="217" t="s">
        <v>847</v>
      </c>
      <c r="B187" s="217" t="s">
        <v>2104</v>
      </c>
      <c r="C187" s="217" t="s">
        <v>2105</v>
      </c>
      <c r="D187" s="206" t="str">
        <f>+VLOOKUP(A187,'[1]DISTRITOS A NIVEL NACIONAL'!$A$1:$IV$65536,7,0)</f>
        <v>DIRECTO</v>
      </c>
      <c r="E187" s="216" t="s">
        <v>848</v>
      </c>
      <c r="F187" s="216" t="s">
        <v>849</v>
      </c>
      <c r="G187" s="216" t="s">
        <v>2142</v>
      </c>
      <c r="H187" s="217" t="s">
        <v>18</v>
      </c>
      <c r="I187" s="216" t="s">
        <v>2143</v>
      </c>
      <c r="J187" s="216" t="s">
        <v>145</v>
      </c>
      <c r="K187" s="217">
        <v>800</v>
      </c>
      <c r="L187" s="217"/>
      <c r="M187" s="217">
        <v>2</v>
      </c>
      <c r="N187" s="217"/>
      <c r="O187" s="217">
        <v>2</v>
      </c>
      <c r="P187" s="215">
        <v>158.70400000000001</v>
      </c>
    </row>
    <row r="188" spans="1:16" ht="43.8" customHeight="1" x14ac:dyDescent="0.3">
      <c r="A188" s="217" t="s">
        <v>847</v>
      </c>
      <c r="B188" s="217" t="s">
        <v>2104</v>
      </c>
      <c r="C188" s="217" t="s">
        <v>2105</v>
      </c>
      <c r="D188" s="206" t="str">
        <f>+VLOOKUP(A188,'[1]DISTRITOS A NIVEL NACIONAL'!$A$1:$IV$65536,7,0)</f>
        <v>DIRECTO</v>
      </c>
      <c r="E188" s="216" t="s">
        <v>848</v>
      </c>
      <c r="F188" s="216" t="s">
        <v>849</v>
      </c>
      <c r="G188" s="216" t="s">
        <v>2144</v>
      </c>
      <c r="H188" s="217" t="s">
        <v>18</v>
      </c>
      <c r="I188" s="216" t="s">
        <v>2145</v>
      </c>
      <c r="J188" s="216" t="s">
        <v>145</v>
      </c>
      <c r="K188" s="217">
        <v>800</v>
      </c>
      <c r="L188" s="217"/>
      <c r="M188" s="217">
        <v>1</v>
      </c>
      <c r="N188" s="217"/>
      <c r="O188" s="217">
        <v>1</v>
      </c>
      <c r="P188" s="215">
        <v>158.70400000000001</v>
      </c>
    </row>
    <row r="189" spans="1:16" ht="43.8" customHeight="1" x14ac:dyDescent="0.3">
      <c r="A189" s="217" t="s">
        <v>847</v>
      </c>
      <c r="B189" s="217" t="s">
        <v>2104</v>
      </c>
      <c r="C189" s="217" t="s">
        <v>2105</v>
      </c>
      <c r="D189" s="206" t="str">
        <f>+VLOOKUP(A189,'[1]DISTRITOS A NIVEL NACIONAL'!$A$1:$IV$65536,7,0)</f>
        <v>DIRECTO</v>
      </c>
      <c r="E189" s="216" t="s">
        <v>848</v>
      </c>
      <c r="F189" s="216" t="s">
        <v>849</v>
      </c>
      <c r="G189" s="216" t="s">
        <v>2146</v>
      </c>
      <c r="H189" s="217" t="s">
        <v>18</v>
      </c>
      <c r="I189" s="216" t="s">
        <v>2147</v>
      </c>
      <c r="J189" s="216" t="s">
        <v>145</v>
      </c>
      <c r="K189" s="217">
        <v>763</v>
      </c>
      <c r="L189" s="217">
        <v>1</v>
      </c>
      <c r="M189" s="217"/>
      <c r="N189" s="217"/>
      <c r="O189" s="217">
        <v>1</v>
      </c>
      <c r="P189" s="215">
        <v>151.36393999999999</v>
      </c>
    </row>
    <row r="190" spans="1:16" ht="43.8" customHeight="1" x14ac:dyDescent="0.3">
      <c r="A190" s="217" t="s">
        <v>847</v>
      </c>
      <c r="B190" s="217" t="s">
        <v>2104</v>
      </c>
      <c r="C190" s="217" t="s">
        <v>2105</v>
      </c>
      <c r="D190" s="206" t="str">
        <f>+VLOOKUP(A190,'[1]DISTRITOS A NIVEL NACIONAL'!$A$1:$IV$65536,7,0)</f>
        <v>DIRECTO</v>
      </c>
      <c r="E190" s="216" t="s">
        <v>848</v>
      </c>
      <c r="F190" s="216" t="s">
        <v>849</v>
      </c>
      <c r="G190" s="216" t="s">
        <v>2148</v>
      </c>
      <c r="H190" s="217" t="s">
        <v>18</v>
      </c>
      <c r="I190" s="216" t="s">
        <v>2149</v>
      </c>
      <c r="J190" s="216" t="s">
        <v>145</v>
      </c>
      <c r="K190" s="217">
        <v>760</v>
      </c>
      <c r="L190" s="217">
        <v>2</v>
      </c>
      <c r="M190" s="217"/>
      <c r="N190" s="217"/>
      <c r="O190" s="217">
        <v>2</v>
      </c>
      <c r="P190" s="215">
        <v>150.7688</v>
      </c>
    </row>
    <row r="191" spans="1:16" ht="43.8" customHeight="1" x14ac:dyDescent="0.3">
      <c r="A191" s="217" t="s">
        <v>847</v>
      </c>
      <c r="B191" s="217" t="s">
        <v>2104</v>
      </c>
      <c r="C191" s="217" t="s">
        <v>2105</v>
      </c>
      <c r="D191" s="206" t="str">
        <f>+VLOOKUP(A191,'[1]DISTRITOS A NIVEL NACIONAL'!$A$1:$IV$65536,7,0)</f>
        <v>DIRECTO</v>
      </c>
      <c r="E191" s="216" t="s">
        <v>848</v>
      </c>
      <c r="F191" s="216" t="s">
        <v>849</v>
      </c>
      <c r="G191" s="216" t="s">
        <v>2150</v>
      </c>
      <c r="H191" s="217" t="s">
        <v>18</v>
      </c>
      <c r="I191" s="216" t="s">
        <v>2151</v>
      </c>
      <c r="J191" s="216" t="s">
        <v>145</v>
      </c>
      <c r="K191" s="217">
        <v>726</v>
      </c>
      <c r="L191" s="217">
        <v>1</v>
      </c>
      <c r="M191" s="217"/>
      <c r="N191" s="217"/>
      <c r="O191" s="217">
        <v>1</v>
      </c>
      <c r="P191" s="215">
        <v>144.02388000000002</v>
      </c>
    </row>
    <row r="192" spans="1:16" ht="43.8" customHeight="1" x14ac:dyDescent="0.3">
      <c r="A192" s="217" t="s">
        <v>847</v>
      </c>
      <c r="B192" s="217" t="s">
        <v>2104</v>
      </c>
      <c r="C192" s="217" t="s">
        <v>2105</v>
      </c>
      <c r="D192" s="206" t="str">
        <f>+VLOOKUP(A192,'[1]DISTRITOS A NIVEL NACIONAL'!$A$1:$IV$65536,7,0)</f>
        <v>DIRECTO</v>
      </c>
      <c r="E192" s="216" t="s">
        <v>848</v>
      </c>
      <c r="F192" s="216" t="s">
        <v>849</v>
      </c>
      <c r="G192" s="216" t="s">
        <v>2152</v>
      </c>
      <c r="H192" s="217" t="s">
        <v>18</v>
      </c>
      <c r="I192" s="216" t="s">
        <v>2153</v>
      </c>
      <c r="J192" s="216" t="s">
        <v>145</v>
      </c>
      <c r="K192" s="217">
        <v>705</v>
      </c>
      <c r="L192" s="217"/>
      <c r="M192" s="217">
        <v>1</v>
      </c>
      <c r="N192" s="217"/>
      <c r="O192" s="217">
        <v>1</v>
      </c>
      <c r="P192" s="215">
        <v>139.85789999999997</v>
      </c>
    </row>
    <row r="193" spans="1:16" ht="43.8" customHeight="1" x14ac:dyDescent="0.3">
      <c r="A193" s="217" t="s">
        <v>847</v>
      </c>
      <c r="B193" s="217" t="s">
        <v>2104</v>
      </c>
      <c r="C193" s="217" t="s">
        <v>2105</v>
      </c>
      <c r="D193" s="206" t="str">
        <f>+VLOOKUP(A193,'[1]DISTRITOS A NIVEL NACIONAL'!$A$1:$IV$65536,7,0)</f>
        <v>DIRECTO</v>
      </c>
      <c r="E193" s="216" t="s">
        <v>848</v>
      </c>
      <c r="F193" s="216" t="s">
        <v>849</v>
      </c>
      <c r="G193" s="216" t="s">
        <v>2154</v>
      </c>
      <c r="H193" s="217" t="s">
        <v>18</v>
      </c>
      <c r="I193" s="216" t="s">
        <v>2155</v>
      </c>
      <c r="J193" s="216" t="s">
        <v>145</v>
      </c>
      <c r="K193" s="217">
        <v>671</v>
      </c>
      <c r="L193" s="217">
        <v>2</v>
      </c>
      <c r="M193" s="217"/>
      <c r="N193" s="217"/>
      <c r="O193" s="217">
        <v>2</v>
      </c>
      <c r="P193" s="215">
        <v>133.11298000000002</v>
      </c>
    </row>
    <row r="194" spans="1:16" ht="43.8" customHeight="1" x14ac:dyDescent="0.3">
      <c r="A194" s="217" t="s">
        <v>847</v>
      </c>
      <c r="B194" s="217" t="s">
        <v>2104</v>
      </c>
      <c r="C194" s="217" t="s">
        <v>2105</v>
      </c>
      <c r="D194" s="206" t="str">
        <f>+VLOOKUP(A194,'[1]DISTRITOS A NIVEL NACIONAL'!$A$1:$IV$65536,7,0)</f>
        <v>DIRECTO</v>
      </c>
      <c r="E194" s="216" t="s">
        <v>848</v>
      </c>
      <c r="F194" s="216" t="s">
        <v>849</v>
      </c>
      <c r="G194" s="216" t="s">
        <v>2156</v>
      </c>
      <c r="H194" s="217" t="s">
        <v>18</v>
      </c>
      <c r="I194" s="216" t="s">
        <v>2157</v>
      </c>
      <c r="J194" s="216" t="s">
        <v>145</v>
      </c>
      <c r="K194" s="217">
        <v>640</v>
      </c>
      <c r="L194" s="217"/>
      <c r="M194" s="217">
        <v>2</v>
      </c>
      <c r="N194" s="217"/>
      <c r="O194" s="217">
        <v>2</v>
      </c>
      <c r="P194" s="215">
        <v>126.96319999999999</v>
      </c>
    </row>
    <row r="195" spans="1:16" ht="43.8" customHeight="1" x14ac:dyDescent="0.3">
      <c r="A195" s="217" t="s">
        <v>847</v>
      </c>
      <c r="B195" s="217" t="s">
        <v>2104</v>
      </c>
      <c r="C195" s="217" t="s">
        <v>2105</v>
      </c>
      <c r="D195" s="206" t="str">
        <f>+VLOOKUP(A195,'[1]DISTRITOS A NIVEL NACIONAL'!$A$1:$IV$65536,7,0)</f>
        <v>DIRECTO</v>
      </c>
      <c r="E195" s="216" t="s">
        <v>848</v>
      </c>
      <c r="F195" s="216" t="s">
        <v>849</v>
      </c>
      <c r="G195" s="216" t="s">
        <v>2158</v>
      </c>
      <c r="H195" s="217" t="s">
        <v>18</v>
      </c>
      <c r="I195" s="216" t="s">
        <v>2159</v>
      </c>
      <c r="J195" s="216" t="s">
        <v>145</v>
      </c>
      <c r="K195" s="217">
        <v>629</v>
      </c>
      <c r="L195" s="217"/>
      <c r="M195" s="217">
        <v>1</v>
      </c>
      <c r="N195" s="217"/>
      <c r="O195" s="217">
        <v>1</v>
      </c>
      <c r="P195" s="215">
        <v>124.78102000000001</v>
      </c>
    </row>
    <row r="196" spans="1:16" ht="43.8" customHeight="1" x14ac:dyDescent="0.3">
      <c r="A196" s="217" t="s">
        <v>847</v>
      </c>
      <c r="B196" s="217" t="s">
        <v>2104</v>
      </c>
      <c r="C196" s="217" t="s">
        <v>2105</v>
      </c>
      <c r="D196" s="206" t="str">
        <f>+VLOOKUP(A196,'[1]DISTRITOS A NIVEL NACIONAL'!$A$1:$IV$65536,7,0)</f>
        <v>DIRECTO</v>
      </c>
      <c r="E196" s="216" t="s">
        <v>848</v>
      </c>
      <c r="F196" s="216" t="s">
        <v>849</v>
      </c>
      <c r="G196" s="216" t="s">
        <v>2160</v>
      </c>
      <c r="H196" s="217" t="s">
        <v>18</v>
      </c>
      <c r="I196" s="216" t="s">
        <v>2161</v>
      </c>
      <c r="J196" s="216" t="s">
        <v>145</v>
      </c>
      <c r="K196" s="217">
        <v>615</v>
      </c>
      <c r="L196" s="217"/>
      <c r="M196" s="217">
        <v>1</v>
      </c>
      <c r="N196" s="217"/>
      <c r="O196" s="217">
        <v>1</v>
      </c>
      <c r="P196" s="215">
        <v>122.00369999999998</v>
      </c>
    </row>
    <row r="197" spans="1:16" ht="43.8" customHeight="1" x14ac:dyDescent="0.3">
      <c r="A197" s="217" t="s">
        <v>847</v>
      </c>
      <c r="B197" s="217" t="s">
        <v>2104</v>
      </c>
      <c r="C197" s="217" t="s">
        <v>2105</v>
      </c>
      <c r="D197" s="206" t="str">
        <f>+VLOOKUP(A197,'[1]DISTRITOS A NIVEL NACIONAL'!$A$1:$IV$65536,7,0)</f>
        <v>DIRECTO</v>
      </c>
      <c r="E197" s="216" t="s">
        <v>848</v>
      </c>
      <c r="F197" s="216" t="s">
        <v>849</v>
      </c>
      <c r="G197" s="216" t="s">
        <v>2162</v>
      </c>
      <c r="H197" s="217" t="s">
        <v>18</v>
      </c>
      <c r="I197" s="216" t="s">
        <v>2163</v>
      </c>
      <c r="J197" s="216" t="s">
        <v>145</v>
      </c>
      <c r="K197" s="217">
        <v>576</v>
      </c>
      <c r="L197" s="217"/>
      <c r="M197" s="217">
        <v>1</v>
      </c>
      <c r="N197" s="217"/>
      <c r="O197" s="217">
        <v>1</v>
      </c>
      <c r="P197" s="215">
        <v>114.26688</v>
      </c>
    </row>
    <row r="198" spans="1:16" ht="43.8" customHeight="1" x14ac:dyDescent="0.3">
      <c r="A198" s="217" t="s">
        <v>847</v>
      </c>
      <c r="B198" s="217" t="s">
        <v>2104</v>
      </c>
      <c r="C198" s="217" t="s">
        <v>2105</v>
      </c>
      <c r="D198" s="206" t="str">
        <f>+VLOOKUP(A198,'[1]DISTRITOS A NIVEL NACIONAL'!$A$1:$IV$65536,7,0)</f>
        <v>DIRECTO</v>
      </c>
      <c r="E198" s="216" t="s">
        <v>848</v>
      </c>
      <c r="F198" s="216" t="s">
        <v>849</v>
      </c>
      <c r="G198" s="216" t="s">
        <v>2164</v>
      </c>
      <c r="H198" s="217" t="s">
        <v>18</v>
      </c>
      <c r="I198" s="216" t="s">
        <v>2165</v>
      </c>
      <c r="J198" s="216" t="s">
        <v>145</v>
      </c>
      <c r="K198" s="217">
        <v>570</v>
      </c>
      <c r="L198" s="217">
        <v>2</v>
      </c>
      <c r="M198" s="217"/>
      <c r="N198" s="217"/>
      <c r="O198" s="217">
        <v>2</v>
      </c>
      <c r="P198" s="215">
        <v>113.07659999999998</v>
      </c>
    </row>
    <row r="199" spans="1:16" ht="43.8" customHeight="1" x14ac:dyDescent="0.3">
      <c r="A199" s="217" t="s">
        <v>847</v>
      </c>
      <c r="B199" s="217" t="s">
        <v>2104</v>
      </c>
      <c r="C199" s="217" t="s">
        <v>2105</v>
      </c>
      <c r="D199" s="206" t="str">
        <f>+VLOOKUP(A199,'[1]DISTRITOS A NIVEL NACIONAL'!$A$1:$IV$65536,7,0)</f>
        <v>DIRECTO</v>
      </c>
      <c r="E199" s="216" t="s">
        <v>848</v>
      </c>
      <c r="F199" s="216" t="s">
        <v>849</v>
      </c>
      <c r="G199" s="216" t="s">
        <v>2166</v>
      </c>
      <c r="H199" s="217" t="s">
        <v>18</v>
      </c>
      <c r="I199" s="216" t="s">
        <v>2167</v>
      </c>
      <c r="J199" s="216" t="s">
        <v>145</v>
      </c>
      <c r="K199" s="217">
        <v>564</v>
      </c>
      <c r="L199" s="217">
        <v>1</v>
      </c>
      <c r="M199" s="217"/>
      <c r="N199" s="217"/>
      <c r="O199" s="217">
        <v>1</v>
      </c>
      <c r="P199" s="215">
        <v>111.88632000000001</v>
      </c>
    </row>
    <row r="200" spans="1:16" ht="43.8" customHeight="1" x14ac:dyDescent="0.3">
      <c r="A200" s="217" t="s">
        <v>847</v>
      </c>
      <c r="B200" s="217" t="s">
        <v>2104</v>
      </c>
      <c r="C200" s="217" t="s">
        <v>2105</v>
      </c>
      <c r="D200" s="206" t="str">
        <f>+VLOOKUP(A200,'[1]DISTRITOS A NIVEL NACIONAL'!$A$1:$IV$65536,7,0)</f>
        <v>DIRECTO</v>
      </c>
      <c r="E200" s="216" t="s">
        <v>848</v>
      </c>
      <c r="F200" s="216" t="s">
        <v>849</v>
      </c>
      <c r="G200" s="216" t="s">
        <v>2168</v>
      </c>
      <c r="H200" s="217" t="s">
        <v>18</v>
      </c>
      <c r="I200" s="216" t="s">
        <v>2169</v>
      </c>
      <c r="J200" s="216" t="s">
        <v>145</v>
      </c>
      <c r="K200" s="217">
        <v>559</v>
      </c>
      <c r="L200" s="217">
        <v>1</v>
      </c>
      <c r="M200" s="217"/>
      <c r="N200" s="217"/>
      <c r="O200" s="217">
        <v>1</v>
      </c>
      <c r="P200" s="215">
        <v>110.89442000000003</v>
      </c>
    </row>
    <row r="201" spans="1:16" ht="43.8" customHeight="1" x14ac:dyDescent="0.3">
      <c r="A201" s="217" t="s">
        <v>847</v>
      </c>
      <c r="B201" s="217" t="s">
        <v>2104</v>
      </c>
      <c r="C201" s="217" t="s">
        <v>2105</v>
      </c>
      <c r="D201" s="206" t="str">
        <f>+VLOOKUP(A201,'[1]DISTRITOS A NIVEL NACIONAL'!$A$1:$IV$65536,7,0)</f>
        <v>DIRECTO</v>
      </c>
      <c r="E201" s="216" t="s">
        <v>848</v>
      </c>
      <c r="F201" s="216" t="s">
        <v>849</v>
      </c>
      <c r="G201" s="216" t="s">
        <v>2170</v>
      </c>
      <c r="H201" s="217" t="s">
        <v>18</v>
      </c>
      <c r="I201" s="216" t="s">
        <v>2171</v>
      </c>
      <c r="J201" s="216" t="s">
        <v>145</v>
      </c>
      <c r="K201" s="217">
        <v>558</v>
      </c>
      <c r="L201" s="217"/>
      <c r="M201" s="217">
        <v>1</v>
      </c>
      <c r="N201" s="217"/>
      <c r="O201" s="217">
        <v>1</v>
      </c>
      <c r="P201" s="215">
        <v>110.69604000000002</v>
      </c>
    </row>
    <row r="202" spans="1:16" ht="43.8" customHeight="1" x14ac:dyDescent="0.3">
      <c r="A202" s="217" t="s">
        <v>847</v>
      </c>
      <c r="B202" s="217" t="s">
        <v>2104</v>
      </c>
      <c r="C202" s="217" t="s">
        <v>2105</v>
      </c>
      <c r="D202" s="206" t="str">
        <f>+VLOOKUP(A202,'[1]DISTRITOS A NIVEL NACIONAL'!$A$1:$IV$65536,7,0)</f>
        <v>DIRECTO</v>
      </c>
      <c r="E202" s="216" t="s">
        <v>848</v>
      </c>
      <c r="F202" s="216" t="s">
        <v>849</v>
      </c>
      <c r="G202" s="216" t="s">
        <v>2172</v>
      </c>
      <c r="H202" s="217" t="s">
        <v>18</v>
      </c>
      <c r="I202" s="216" t="s">
        <v>2173</v>
      </c>
      <c r="J202" s="216" t="s">
        <v>145</v>
      </c>
      <c r="K202" s="217">
        <v>539</v>
      </c>
      <c r="L202" s="217">
        <v>1</v>
      </c>
      <c r="M202" s="217"/>
      <c r="N202" s="217"/>
      <c r="O202" s="217">
        <v>1</v>
      </c>
      <c r="P202" s="215">
        <v>106.92682000000002</v>
      </c>
    </row>
    <row r="203" spans="1:16" ht="43.8" customHeight="1" x14ac:dyDescent="0.3">
      <c r="A203" s="217" t="s">
        <v>847</v>
      </c>
      <c r="B203" s="217" t="s">
        <v>2104</v>
      </c>
      <c r="C203" s="217" t="s">
        <v>2105</v>
      </c>
      <c r="D203" s="206" t="str">
        <f>+VLOOKUP(A203,'[1]DISTRITOS A NIVEL NACIONAL'!$A$1:$IV$65536,7,0)</f>
        <v>DIRECTO</v>
      </c>
      <c r="E203" s="216" t="s">
        <v>848</v>
      </c>
      <c r="F203" s="216" t="s">
        <v>849</v>
      </c>
      <c r="G203" s="216" t="s">
        <v>2174</v>
      </c>
      <c r="H203" s="217" t="s">
        <v>18</v>
      </c>
      <c r="I203" s="216" t="s">
        <v>2175</v>
      </c>
      <c r="J203" s="216" t="s">
        <v>145</v>
      </c>
      <c r="K203" s="217">
        <v>492</v>
      </c>
      <c r="L203" s="217"/>
      <c r="M203" s="217">
        <v>1</v>
      </c>
      <c r="N203" s="217"/>
      <c r="O203" s="217">
        <v>1</v>
      </c>
      <c r="P203" s="215">
        <v>97.602959999999996</v>
      </c>
    </row>
    <row r="204" spans="1:16" ht="43.8" customHeight="1" x14ac:dyDescent="0.3">
      <c r="A204" s="217" t="s">
        <v>847</v>
      </c>
      <c r="B204" s="217" t="s">
        <v>2104</v>
      </c>
      <c r="C204" s="217" t="s">
        <v>2105</v>
      </c>
      <c r="D204" s="206" t="str">
        <f>+VLOOKUP(A204,'[1]DISTRITOS A NIVEL NACIONAL'!$A$1:$IV$65536,7,0)</f>
        <v>DIRECTO</v>
      </c>
      <c r="E204" s="216" t="s">
        <v>848</v>
      </c>
      <c r="F204" s="216" t="s">
        <v>849</v>
      </c>
      <c r="G204" s="216" t="s">
        <v>2176</v>
      </c>
      <c r="H204" s="217" t="s">
        <v>18</v>
      </c>
      <c r="I204" s="216" t="s">
        <v>2177</v>
      </c>
      <c r="J204" s="216" t="s">
        <v>145</v>
      </c>
      <c r="K204" s="217">
        <v>486</v>
      </c>
      <c r="L204" s="217">
        <v>1</v>
      </c>
      <c r="M204" s="217"/>
      <c r="N204" s="217"/>
      <c r="O204" s="217">
        <v>1</v>
      </c>
      <c r="P204" s="215">
        <v>96.412679999999995</v>
      </c>
    </row>
    <row r="205" spans="1:16" ht="43.8" customHeight="1" x14ac:dyDescent="0.3">
      <c r="A205" s="217" t="s">
        <v>847</v>
      </c>
      <c r="B205" s="217" t="s">
        <v>2104</v>
      </c>
      <c r="C205" s="217" t="s">
        <v>2105</v>
      </c>
      <c r="D205" s="206" t="str">
        <f>+VLOOKUP(A205,'[1]DISTRITOS A NIVEL NACIONAL'!$A$1:$IV$65536,7,0)</f>
        <v>DIRECTO</v>
      </c>
      <c r="E205" s="216" t="s">
        <v>848</v>
      </c>
      <c r="F205" s="216" t="s">
        <v>849</v>
      </c>
      <c r="G205" s="216" t="s">
        <v>2178</v>
      </c>
      <c r="H205" s="217" t="s">
        <v>18</v>
      </c>
      <c r="I205" s="216" t="s">
        <v>2179</v>
      </c>
      <c r="J205" s="216" t="s">
        <v>145</v>
      </c>
      <c r="K205" s="217">
        <v>485</v>
      </c>
      <c r="L205" s="217">
        <v>2</v>
      </c>
      <c r="M205" s="217"/>
      <c r="N205" s="217"/>
      <c r="O205" s="217">
        <v>2</v>
      </c>
      <c r="P205" s="215">
        <v>96.214299999999994</v>
      </c>
    </row>
    <row r="206" spans="1:16" ht="43.8" customHeight="1" x14ac:dyDescent="0.3">
      <c r="A206" s="217" t="s">
        <v>847</v>
      </c>
      <c r="B206" s="217" t="s">
        <v>2104</v>
      </c>
      <c r="C206" s="217" t="s">
        <v>2105</v>
      </c>
      <c r="D206" s="206" t="str">
        <f>+VLOOKUP(A206,'[1]DISTRITOS A NIVEL NACIONAL'!$A$1:$IV$65536,7,0)</f>
        <v>DIRECTO</v>
      </c>
      <c r="E206" s="216" t="s">
        <v>848</v>
      </c>
      <c r="F206" s="216" t="s">
        <v>849</v>
      </c>
      <c r="G206" s="216" t="s">
        <v>2180</v>
      </c>
      <c r="H206" s="217" t="s">
        <v>18</v>
      </c>
      <c r="I206" s="216" t="s">
        <v>2181</v>
      </c>
      <c r="J206" s="216" t="s">
        <v>145</v>
      </c>
      <c r="K206" s="217">
        <v>481</v>
      </c>
      <c r="L206" s="217">
        <v>1</v>
      </c>
      <c r="M206" s="217"/>
      <c r="N206" s="217"/>
      <c r="O206" s="217">
        <v>1</v>
      </c>
      <c r="P206" s="215">
        <v>95.420780000000008</v>
      </c>
    </row>
    <row r="207" spans="1:16" ht="43.8" customHeight="1" x14ac:dyDescent="0.3">
      <c r="A207" s="217" t="s">
        <v>847</v>
      </c>
      <c r="B207" s="217" t="s">
        <v>2104</v>
      </c>
      <c r="C207" s="217" t="s">
        <v>2105</v>
      </c>
      <c r="D207" s="206" t="str">
        <f>+VLOOKUP(A207,'[1]DISTRITOS A NIVEL NACIONAL'!$A$1:$IV$65536,7,0)</f>
        <v>DIRECTO</v>
      </c>
      <c r="E207" s="216" t="s">
        <v>848</v>
      </c>
      <c r="F207" s="216" t="s">
        <v>849</v>
      </c>
      <c r="G207" s="216" t="s">
        <v>2182</v>
      </c>
      <c r="H207" s="217" t="s">
        <v>18</v>
      </c>
      <c r="I207" s="216" t="s">
        <v>2183</v>
      </c>
      <c r="J207" s="216" t="s">
        <v>145</v>
      </c>
      <c r="K207" s="217">
        <v>479</v>
      </c>
      <c r="L207" s="217"/>
      <c r="M207" s="217">
        <v>1</v>
      </c>
      <c r="N207" s="217"/>
      <c r="O207" s="217">
        <v>1</v>
      </c>
      <c r="P207" s="215">
        <v>95.024020000000007</v>
      </c>
    </row>
    <row r="208" spans="1:16" ht="43.8" customHeight="1" x14ac:dyDescent="0.3">
      <c r="A208" s="217" t="s">
        <v>847</v>
      </c>
      <c r="B208" s="217" t="s">
        <v>2104</v>
      </c>
      <c r="C208" s="217" t="s">
        <v>2105</v>
      </c>
      <c r="D208" s="206" t="str">
        <f>+VLOOKUP(A208,'[1]DISTRITOS A NIVEL NACIONAL'!$A$1:$IV$65536,7,0)</f>
        <v>DIRECTO</v>
      </c>
      <c r="E208" s="216" t="s">
        <v>848</v>
      </c>
      <c r="F208" s="216" t="s">
        <v>849</v>
      </c>
      <c r="G208" s="216" t="s">
        <v>2184</v>
      </c>
      <c r="H208" s="217" t="s">
        <v>18</v>
      </c>
      <c r="I208" s="216" t="s">
        <v>2185</v>
      </c>
      <c r="J208" s="216" t="s">
        <v>145</v>
      </c>
      <c r="K208" s="217">
        <v>472</v>
      </c>
      <c r="L208" s="217"/>
      <c r="M208" s="217">
        <v>1</v>
      </c>
      <c r="N208" s="217"/>
      <c r="O208" s="217">
        <v>1</v>
      </c>
      <c r="P208" s="215">
        <v>93.635359999999991</v>
      </c>
    </row>
    <row r="209" spans="1:16" ht="43.8" customHeight="1" x14ac:dyDescent="0.3">
      <c r="A209" s="217" t="s">
        <v>847</v>
      </c>
      <c r="B209" s="217" t="s">
        <v>2104</v>
      </c>
      <c r="C209" s="217" t="s">
        <v>2105</v>
      </c>
      <c r="D209" s="206" t="str">
        <f>+VLOOKUP(A209,'[1]DISTRITOS A NIVEL NACIONAL'!$A$1:$IV$65536,7,0)</f>
        <v>DIRECTO</v>
      </c>
      <c r="E209" s="216" t="s">
        <v>848</v>
      </c>
      <c r="F209" s="216" t="s">
        <v>849</v>
      </c>
      <c r="G209" s="216" t="s">
        <v>2186</v>
      </c>
      <c r="H209" s="217" t="s">
        <v>18</v>
      </c>
      <c r="I209" s="216" t="s">
        <v>2187</v>
      </c>
      <c r="J209" s="216" t="s">
        <v>145</v>
      </c>
      <c r="K209" s="217">
        <v>470</v>
      </c>
      <c r="L209" s="217">
        <v>1</v>
      </c>
      <c r="M209" s="217"/>
      <c r="N209" s="217"/>
      <c r="O209" s="217">
        <v>1</v>
      </c>
      <c r="P209" s="215">
        <v>93.238600000000005</v>
      </c>
    </row>
    <row r="210" spans="1:16" ht="43.8" customHeight="1" x14ac:dyDescent="0.3">
      <c r="A210" s="217" t="s">
        <v>847</v>
      </c>
      <c r="B210" s="217" t="s">
        <v>2104</v>
      </c>
      <c r="C210" s="217" t="s">
        <v>2105</v>
      </c>
      <c r="D210" s="206" t="str">
        <f>+VLOOKUP(A210,'[1]DISTRITOS A NIVEL NACIONAL'!$A$1:$IV$65536,7,0)</f>
        <v>DIRECTO</v>
      </c>
      <c r="E210" s="216" t="s">
        <v>848</v>
      </c>
      <c r="F210" s="216" t="s">
        <v>849</v>
      </c>
      <c r="G210" s="216" t="s">
        <v>2188</v>
      </c>
      <c r="H210" s="217" t="s">
        <v>18</v>
      </c>
      <c r="I210" s="216" t="s">
        <v>2189</v>
      </c>
      <c r="J210" s="216" t="s">
        <v>145</v>
      </c>
      <c r="K210" s="217">
        <v>468</v>
      </c>
      <c r="L210" s="217">
        <v>1</v>
      </c>
      <c r="M210" s="217"/>
      <c r="N210" s="217"/>
      <c r="O210" s="217">
        <v>1</v>
      </c>
      <c r="P210" s="215">
        <v>92.841839999999991</v>
      </c>
    </row>
    <row r="211" spans="1:16" ht="43.8" customHeight="1" x14ac:dyDescent="0.3">
      <c r="A211" s="217" t="s">
        <v>847</v>
      </c>
      <c r="B211" s="217" t="s">
        <v>2104</v>
      </c>
      <c r="C211" s="217" t="s">
        <v>2105</v>
      </c>
      <c r="D211" s="206" t="str">
        <f>+VLOOKUP(A211,'[1]DISTRITOS A NIVEL NACIONAL'!$A$1:$IV$65536,7,0)</f>
        <v>DIRECTO</v>
      </c>
      <c r="E211" s="216" t="s">
        <v>848</v>
      </c>
      <c r="F211" s="216" t="s">
        <v>849</v>
      </c>
      <c r="G211" s="216" t="s">
        <v>2190</v>
      </c>
      <c r="H211" s="217" t="s">
        <v>18</v>
      </c>
      <c r="I211" s="216" t="s">
        <v>2191</v>
      </c>
      <c r="J211" s="216" t="s">
        <v>145</v>
      </c>
      <c r="K211" s="217">
        <v>467</v>
      </c>
      <c r="L211" s="217">
        <v>1</v>
      </c>
      <c r="M211" s="217"/>
      <c r="N211" s="217"/>
      <c r="O211" s="217">
        <v>1</v>
      </c>
      <c r="P211" s="215">
        <v>92.643460000000005</v>
      </c>
    </row>
    <row r="212" spans="1:16" ht="43.8" customHeight="1" x14ac:dyDescent="0.3">
      <c r="A212" s="217" t="s">
        <v>847</v>
      </c>
      <c r="B212" s="217" t="s">
        <v>2104</v>
      </c>
      <c r="C212" s="217" t="s">
        <v>2105</v>
      </c>
      <c r="D212" s="206" t="str">
        <f>+VLOOKUP(A212,'[1]DISTRITOS A NIVEL NACIONAL'!$A$1:$IV$65536,7,0)</f>
        <v>DIRECTO</v>
      </c>
      <c r="E212" s="216" t="s">
        <v>848</v>
      </c>
      <c r="F212" s="216" t="s">
        <v>849</v>
      </c>
      <c r="G212" s="216" t="s">
        <v>2192</v>
      </c>
      <c r="H212" s="217" t="s">
        <v>18</v>
      </c>
      <c r="I212" s="216" t="s">
        <v>2193</v>
      </c>
      <c r="J212" s="216" t="s">
        <v>145</v>
      </c>
      <c r="K212" s="217">
        <v>465</v>
      </c>
      <c r="L212" s="217">
        <v>1</v>
      </c>
      <c r="M212" s="217"/>
      <c r="N212" s="217"/>
      <c r="O212" s="217">
        <v>1</v>
      </c>
      <c r="P212" s="215">
        <v>92.24669999999999</v>
      </c>
    </row>
    <row r="213" spans="1:16" ht="43.8" customHeight="1" x14ac:dyDescent="0.3">
      <c r="A213" s="217" t="s">
        <v>847</v>
      </c>
      <c r="B213" s="217" t="s">
        <v>2104</v>
      </c>
      <c r="C213" s="217" t="s">
        <v>2105</v>
      </c>
      <c r="D213" s="206" t="str">
        <f>+VLOOKUP(A213,'[1]DISTRITOS A NIVEL NACIONAL'!$A$1:$IV$65536,7,0)</f>
        <v>DIRECTO</v>
      </c>
      <c r="E213" s="216" t="s">
        <v>848</v>
      </c>
      <c r="F213" s="216" t="s">
        <v>849</v>
      </c>
      <c r="G213" s="216" t="s">
        <v>866</v>
      </c>
      <c r="H213" s="217" t="s">
        <v>18</v>
      </c>
      <c r="I213" s="216" t="s">
        <v>2194</v>
      </c>
      <c r="J213" s="216" t="s">
        <v>145</v>
      </c>
      <c r="K213" s="217">
        <v>465</v>
      </c>
      <c r="L213" s="217">
        <v>1</v>
      </c>
      <c r="M213" s="217"/>
      <c r="N213" s="217"/>
      <c r="O213" s="217">
        <v>1</v>
      </c>
      <c r="P213" s="215">
        <v>92.24669999999999</v>
      </c>
    </row>
    <row r="214" spans="1:16" ht="43.8" customHeight="1" x14ac:dyDescent="0.3">
      <c r="A214" s="217" t="s">
        <v>847</v>
      </c>
      <c r="B214" s="217" t="s">
        <v>2104</v>
      </c>
      <c r="C214" s="217" t="s">
        <v>2105</v>
      </c>
      <c r="D214" s="206" t="str">
        <f>+VLOOKUP(A214,'[1]DISTRITOS A NIVEL NACIONAL'!$A$1:$IV$65536,7,0)</f>
        <v>DIRECTO</v>
      </c>
      <c r="E214" s="216" t="s">
        <v>848</v>
      </c>
      <c r="F214" s="216" t="s">
        <v>849</v>
      </c>
      <c r="G214" s="216" t="s">
        <v>2195</v>
      </c>
      <c r="H214" s="217" t="s">
        <v>18</v>
      </c>
      <c r="I214" s="216" t="s">
        <v>2196</v>
      </c>
      <c r="J214" s="216" t="s">
        <v>145</v>
      </c>
      <c r="K214" s="217">
        <v>396</v>
      </c>
      <c r="L214" s="217">
        <v>1</v>
      </c>
      <c r="M214" s="217"/>
      <c r="N214" s="217"/>
      <c r="O214" s="217">
        <v>1</v>
      </c>
      <c r="P214" s="215">
        <v>78.558480000000003</v>
      </c>
    </row>
    <row r="215" spans="1:16" ht="43.8" customHeight="1" x14ac:dyDescent="0.3">
      <c r="A215" s="217" t="s">
        <v>847</v>
      </c>
      <c r="B215" s="217" t="s">
        <v>2104</v>
      </c>
      <c r="C215" s="217" t="s">
        <v>2105</v>
      </c>
      <c r="D215" s="206" t="str">
        <f>+VLOOKUP(A215,'[1]DISTRITOS A NIVEL NACIONAL'!$A$1:$IV$65536,7,0)</f>
        <v>DIRECTO</v>
      </c>
      <c r="E215" s="216" t="s">
        <v>848</v>
      </c>
      <c r="F215" s="216" t="s">
        <v>849</v>
      </c>
      <c r="G215" s="216" t="s">
        <v>2197</v>
      </c>
      <c r="H215" s="217" t="s">
        <v>18</v>
      </c>
      <c r="I215" s="216" t="s">
        <v>2198</v>
      </c>
      <c r="J215" s="216" t="s">
        <v>145</v>
      </c>
      <c r="K215" s="217">
        <v>350</v>
      </c>
      <c r="L215" s="217">
        <v>1</v>
      </c>
      <c r="M215" s="217"/>
      <c r="N215" s="217"/>
      <c r="O215" s="217">
        <v>1</v>
      </c>
      <c r="P215" s="215">
        <v>69.433000000000007</v>
      </c>
    </row>
    <row r="216" spans="1:16" ht="43.8" customHeight="1" x14ac:dyDescent="0.3">
      <c r="A216" s="217" t="s">
        <v>847</v>
      </c>
      <c r="B216" s="217" t="s">
        <v>2104</v>
      </c>
      <c r="C216" s="217" t="s">
        <v>2105</v>
      </c>
      <c r="D216" s="206" t="str">
        <f>+VLOOKUP(A216,'[1]DISTRITOS A NIVEL NACIONAL'!$A$1:$IV$65536,7,0)</f>
        <v>DIRECTO</v>
      </c>
      <c r="E216" s="216" t="s">
        <v>848</v>
      </c>
      <c r="F216" s="216" t="s">
        <v>849</v>
      </c>
      <c r="G216" s="216" t="s">
        <v>2199</v>
      </c>
      <c r="H216" s="217" t="s">
        <v>18</v>
      </c>
      <c r="I216" s="216" t="s">
        <v>2200</v>
      </c>
      <c r="J216" s="216" t="s">
        <v>145</v>
      </c>
      <c r="K216" s="217">
        <v>299</v>
      </c>
      <c r="L216" s="217">
        <v>1</v>
      </c>
      <c r="M216" s="217"/>
      <c r="N216" s="217"/>
      <c r="O216" s="217">
        <v>1</v>
      </c>
      <c r="P216" s="215">
        <v>59.315620000000003</v>
      </c>
    </row>
    <row r="217" spans="1:16" ht="43.8" customHeight="1" x14ac:dyDescent="0.3">
      <c r="A217" s="217" t="s">
        <v>847</v>
      </c>
      <c r="B217" s="217" t="s">
        <v>2104</v>
      </c>
      <c r="C217" s="217" t="s">
        <v>2105</v>
      </c>
      <c r="D217" s="206" t="str">
        <f>+VLOOKUP(A217,'[1]DISTRITOS A NIVEL NACIONAL'!$A$1:$IV$65536,7,0)</f>
        <v>DIRECTO</v>
      </c>
      <c r="E217" s="216" t="s">
        <v>848</v>
      </c>
      <c r="F217" s="216" t="s">
        <v>849</v>
      </c>
      <c r="G217" s="216" t="s">
        <v>2201</v>
      </c>
      <c r="H217" s="217" t="s">
        <v>18</v>
      </c>
      <c r="I217" s="216" t="s">
        <v>2202</v>
      </c>
      <c r="J217" s="216" t="s">
        <v>145</v>
      </c>
      <c r="K217" s="217">
        <v>296</v>
      </c>
      <c r="L217" s="217">
        <v>1</v>
      </c>
      <c r="M217" s="217"/>
      <c r="N217" s="217"/>
      <c r="O217" s="217">
        <v>1</v>
      </c>
      <c r="P217" s="215">
        <v>58.720480000000002</v>
      </c>
    </row>
    <row r="218" spans="1:16" ht="43.8" customHeight="1" x14ac:dyDescent="0.3">
      <c r="A218" s="217" t="s">
        <v>847</v>
      </c>
      <c r="B218" s="217" t="s">
        <v>2104</v>
      </c>
      <c r="C218" s="217" t="s">
        <v>2105</v>
      </c>
      <c r="D218" s="206" t="str">
        <f>+VLOOKUP(A218,'[1]DISTRITOS A NIVEL NACIONAL'!$A$1:$IV$65536,7,0)</f>
        <v>DIRECTO</v>
      </c>
      <c r="E218" s="216" t="s">
        <v>848</v>
      </c>
      <c r="F218" s="216" t="s">
        <v>849</v>
      </c>
      <c r="G218" s="216" t="s">
        <v>2203</v>
      </c>
      <c r="H218" s="217" t="s">
        <v>18</v>
      </c>
      <c r="I218" s="216" t="s">
        <v>2204</v>
      </c>
      <c r="J218" s="216" t="s">
        <v>14</v>
      </c>
      <c r="K218" s="217">
        <v>296</v>
      </c>
      <c r="L218" s="217"/>
      <c r="M218" s="217"/>
      <c r="N218" s="217">
        <v>1</v>
      </c>
      <c r="O218" s="217">
        <v>1</v>
      </c>
      <c r="P218" s="215">
        <v>41.943200000000004</v>
      </c>
    </row>
    <row r="219" spans="1:16" ht="43.8" customHeight="1" x14ac:dyDescent="0.3">
      <c r="A219" s="217" t="s">
        <v>847</v>
      </c>
      <c r="B219" s="217" t="s">
        <v>2104</v>
      </c>
      <c r="C219" s="217" t="s">
        <v>2105</v>
      </c>
      <c r="D219" s="206" t="str">
        <f>+VLOOKUP(A219,'[1]DISTRITOS A NIVEL NACIONAL'!$A$1:$IV$65536,7,0)</f>
        <v>DIRECTO</v>
      </c>
      <c r="E219" s="216" t="s">
        <v>848</v>
      </c>
      <c r="F219" s="216" t="s">
        <v>849</v>
      </c>
      <c r="G219" s="216" t="s">
        <v>879</v>
      </c>
      <c r="H219" s="217" t="s">
        <v>18</v>
      </c>
      <c r="I219" s="216" t="s">
        <v>878</v>
      </c>
      <c r="J219" s="216" t="s">
        <v>145</v>
      </c>
      <c r="K219" s="217">
        <v>222</v>
      </c>
      <c r="L219" s="217">
        <v>1</v>
      </c>
      <c r="M219" s="217"/>
      <c r="N219" s="217"/>
      <c r="O219" s="217">
        <v>1</v>
      </c>
      <c r="P219" s="215">
        <v>44.040360000000007</v>
      </c>
    </row>
    <row r="220" spans="1:16" ht="43.8" customHeight="1" x14ac:dyDescent="0.3">
      <c r="A220" s="217" t="s">
        <v>847</v>
      </c>
      <c r="B220" s="217" t="s">
        <v>2104</v>
      </c>
      <c r="C220" s="217" t="s">
        <v>2105</v>
      </c>
      <c r="D220" s="206" t="str">
        <f>+VLOOKUP(A220,'[1]DISTRITOS A NIVEL NACIONAL'!$A$1:$IV$65536,7,0)</f>
        <v>DIRECTO</v>
      </c>
      <c r="E220" s="216" t="s">
        <v>848</v>
      </c>
      <c r="F220" s="216" t="s">
        <v>849</v>
      </c>
      <c r="G220" s="216" t="s">
        <v>881</v>
      </c>
      <c r="H220" s="217" t="s">
        <v>18</v>
      </c>
      <c r="I220" s="216" t="s">
        <v>2205</v>
      </c>
      <c r="J220" s="216" t="s">
        <v>145</v>
      </c>
      <c r="K220" s="217">
        <v>212</v>
      </c>
      <c r="L220" s="217">
        <v>1</v>
      </c>
      <c r="M220" s="217"/>
      <c r="N220" s="217"/>
      <c r="O220" s="217">
        <v>1</v>
      </c>
      <c r="P220" s="215">
        <v>42.056560000000005</v>
      </c>
    </row>
    <row r="221" spans="1:16" ht="43.8" customHeight="1" x14ac:dyDescent="0.3">
      <c r="A221" s="217" t="s">
        <v>847</v>
      </c>
      <c r="B221" s="217" t="s">
        <v>2104</v>
      </c>
      <c r="C221" s="217" t="s">
        <v>2105</v>
      </c>
      <c r="D221" s="206" t="str">
        <f>+VLOOKUP(A221,'[1]DISTRITOS A NIVEL NACIONAL'!$A$1:$IV$65536,7,0)</f>
        <v>DIRECTO</v>
      </c>
      <c r="E221" s="216" t="s">
        <v>848</v>
      </c>
      <c r="F221" s="216" t="s">
        <v>849</v>
      </c>
      <c r="G221" s="216" t="s">
        <v>2206</v>
      </c>
      <c r="H221" s="217" t="s">
        <v>18</v>
      </c>
      <c r="I221" s="216" t="s">
        <v>2207</v>
      </c>
      <c r="J221" s="216" t="s">
        <v>145</v>
      </c>
      <c r="K221" s="217">
        <v>200</v>
      </c>
      <c r="L221" s="217">
        <v>1</v>
      </c>
      <c r="M221" s="217"/>
      <c r="N221" s="217"/>
      <c r="O221" s="217">
        <v>1</v>
      </c>
      <c r="P221" s="215">
        <v>39.676000000000002</v>
      </c>
    </row>
    <row r="222" spans="1:16" ht="43.8" customHeight="1" x14ac:dyDescent="0.3">
      <c r="A222" s="217" t="s">
        <v>847</v>
      </c>
      <c r="B222" s="217" t="s">
        <v>2104</v>
      </c>
      <c r="C222" s="217" t="s">
        <v>2105</v>
      </c>
      <c r="D222" s="206" t="str">
        <f>+VLOOKUP(A222,'[1]DISTRITOS A NIVEL NACIONAL'!$A$1:$IV$65536,7,0)</f>
        <v>DIRECTO</v>
      </c>
      <c r="E222" s="216" t="s">
        <v>848</v>
      </c>
      <c r="F222" s="216" t="s">
        <v>849</v>
      </c>
      <c r="G222" s="216" t="s">
        <v>2208</v>
      </c>
      <c r="H222" s="217" t="s">
        <v>18</v>
      </c>
      <c r="I222" s="216" t="s">
        <v>2209</v>
      </c>
      <c r="J222" s="216" t="s">
        <v>145</v>
      </c>
      <c r="K222" s="217">
        <v>160</v>
      </c>
      <c r="L222" s="217">
        <v>1</v>
      </c>
      <c r="M222" s="217"/>
      <c r="N222" s="217"/>
      <c r="O222" s="217">
        <v>1</v>
      </c>
      <c r="P222" s="215">
        <v>31.740799999999997</v>
      </c>
    </row>
    <row r="223" spans="1:16" ht="43.8" customHeight="1" x14ac:dyDescent="0.3">
      <c r="A223" s="217" t="s">
        <v>847</v>
      </c>
      <c r="B223" s="217" t="s">
        <v>2104</v>
      </c>
      <c r="C223" s="217" t="s">
        <v>2105</v>
      </c>
      <c r="D223" s="206" t="str">
        <f>+VLOOKUP(A223,'[1]DISTRITOS A NIVEL NACIONAL'!$A$1:$IV$65536,7,0)</f>
        <v>DIRECTO</v>
      </c>
      <c r="E223" s="216" t="s">
        <v>848</v>
      </c>
      <c r="F223" s="216" t="s">
        <v>849</v>
      </c>
      <c r="G223" s="216" t="s">
        <v>2210</v>
      </c>
      <c r="H223" s="217" t="s">
        <v>18</v>
      </c>
      <c r="I223" s="216" t="s">
        <v>2211</v>
      </c>
      <c r="J223" s="216" t="s">
        <v>145</v>
      </c>
      <c r="K223" s="217">
        <v>1190</v>
      </c>
      <c r="L223" s="217"/>
      <c r="M223" s="217"/>
      <c r="N223" s="217">
        <v>2</v>
      </c>
      <c r="O223" s="217">
        <v>2</v>
      </c>
      <c r="P223" s="215">
        <v>236.07219999999998</v>
      </c>
    </row>
    <row r="224" spans="1:16" ht="43.8" customHeight="1" x14ac:dyDescent="0.3">
      <c r="A224" s="217" t="s">
        <v>847</v>
      </c>
      <c r="B224" s="217" t="s">
        <v>2104</v>
      </c>
      <c r="C224" s="217" t="s">
        <v>2105</v>
      </c>
      <c r="D224" s="206" t="str">
        <f>+VLOOKUP(A224,'[1]DISTRITOS A NIVEL NACIONAL'!$A$1:$IV$65536,7,0)</f>
        <v>DIRECTO</v>
      </c>
      <c r="E224" s="216" t="s">
        <v>848</v>
      </c>
      <c r="F224" s="216" t="s">
        <v>849</v>
      </c>
      <c r="G224" s="216" t="s">
        <v>2212</v>
      </c>
      <c r="H224" s="217" t="s">
        <v>18</v>
      </c>
      <c r="I224" s="216" t="s">
        <v>2213</v>
      </c>
      <c r="J224" s="216" t="s">
        <v>145</v>
      </c>
      <c r="K224" s="217">
        <v>685</v>
      </c>
      <c r="L224" s="217"/>
      <c r="M224" s="217">
        <v>1</v>
      </c>
      <c r="N224" s="217"/>
      <c r="O224" s="217">
        <v>1</v>
      </c>
      <c r="P224" s="215">
        <v>135.8903</v>
      </c>
    </row>
    <row r="225" spans="1:16" ht="43.8" customHeight="1" x14ac:dyDescent="0.3">
      <c r="A225" s="217" t="s">
        <v>847</v>
      </c>
      <c r="B225" s="217" t="s">
        <v>2104</v>
      </c>
      <c r="C225" s="217" t="s">
        <v>2105</v>
      </c>
      <c r="D225" s="206" t="str">
        <f>+VLOOKUP(A225,'[1]DISTRITOS A NIVEL NACIONAL'!$A$1:$IV$65536,7,0)</f>
        <v>DIRECTO</v>
      </c>
      <c r="E225" s="216" t="s">
        <v>848</v>
      </c>
      <c r="F225" s="216" t="s">
        <v>849</v>
      </c>
      <c r="G225" s="216" t="s">
        <v>2214</v>
      </c>
      <c r="H225" s="217" t="s">
        <v>18</v>
      </c>
      <c r="I225" s="216" t="s">
        <v>2215</v>
      </c>
      <c r="J225" s="216" t="s">
        <v>145</v>
      </c>
      <c r="K225" s="217">
        <v>609</v>
      </c>
      <c r="L225" s="217">
        <v>1</v>
      </c>
      <c r="M225" s="217"/>
      <c r="N225" s="217"/>
      <c r="O225" s="217">
        <v>1</v>
      </c>
      <c r="P225" s="215">
        <v>120.81342000000001</v>
      </c>
    </row>
    <row r="226" spans="1:16" ht="43.8" customHeight="1" x14ac:dyDescent="0.3">
      <c r="A226" s="217" t="s">
        <v>847</v>
      </c>
      <c r="B226" s="217" t="s">
        <v>2104</v>
      </c>
      <c r="C226" s="217" t="s">
        <v>2105</v>
      </c>
      <c r="D226" s="206" t="str">
        <f>+VLOOKUP(A226,'[1]DISTRITOS A NIVEL NACIONAL'!$A$1:$IV$65536,7,0)</f>
        <v>DIRECTO</v>
      </c>
      <c r="E226" s="216" t="s">
        <v>848</v>
      </c>
      <c r="F226" s="216" t="s">
        <v>849</v>
      </c>
      <c r="G226" s="216" t="s">
        <v>2216</v>
      </c>
      <c r="H226" s="217" t="s">
        <v>18</v>
      </c>
      <c r="I226" s="216" t="s">
        <v>2217</v>
      </c>
      <c r="J226" s="216" t="s">
        <v>14</v>
      </c>
      <c r="K226" s="217">
        <v>467</v>
      </c>
      <c r="L226" s="217">
        <v>1</v>
      </c>
      <c r="M226" s="217"/>
      <c r="N226" s="217"/>
      <c r="O226" s="217">
        <v>1</v>
      </c>
      <c r="P226" s="215">
        <v>66.173900000000003</v>
      </c>
    </row>
    <row r="227" spans="1:16" ht="43.8" customHeight="1" x14ac:dyDescent="0.3">
      <c r="A227" s="217" t="s">
        <v>847</v>
      </c>
      <c r="B227" s="217" t="s">
        <v>2104</v>
      </c>
      <c r="C227" s="217" t="s">
        <v>2105</v>
      </c>
      <c r="D227" s="206" t="str">
        <f>+VLOOKUP(A227,'[1]DISTRITOS A NIVEL NACIONAL'!$A$1:$IV$65536,7,0)</f>
        <v>DIRECTO</v>
      </c>
      <c r="E227" s="216" t="s">
        <v>848</v>
      </c>
      <c r="F227" s="216" t="s">
        <v>849</v>
      </c>
      <c r="G227" s="216" t="s">
        <v>2218</v>
      </c>
      <c r="H227" s="217" t="s">
        <v>18</v>
      </c>
      <c r="I227" s="216" t="s">
        <v>2219</v>
      </c>
      <c r="J227" s="216" t="s">
        <v>14</v>
      </c>
      <c r="K227" s="217">
        <v>450</v>
      </c>
      <c r="L227" s="217">
        <v>0</v>
      </c>
      <c r="M227" s="217"/>
      <c r="N227" s="217"/>
      <c r="O227" s="217">
        <v>0</v>
      </c>
      <c r="P227" s="215">
        <v>63.765000000000001</v>
      </c>
    </row>
    <row r="228" spans="1:16" ht="43.8" customHeight="1" x14ac:dyDescent="0.3">
      <c r="A228" s="217" t="s">
        <v>847</v>
      </c>
      <c r="B228" s="217" t="s">
        <v>2104</v>
      </c>
      <c r="C228" s="217" t="s">
        <v>2105</v>
      </c>
      <c r="D228" s="206" t="str">
        <f>+VLOOKUP(A228,'[1]DISTRITOS A NIVEL NACIONAL'!$A$1:$IV$65536,7,0)</f>
        <v>DIRECTO</v>
      </c>
      <c r="E228" s="216" t="s">
        <v>848</v>
      </c>
      <c r="F228" s="216" t="s">
        <v>849</v>
      </c>
      <c r="G228" s="216" t="s">
        <v>2220</v>
      </c>
      <c r="H228" s="217" t="s">
        <v>18</v>
      </c>
      <c r="I228" s="216" t="s">
        <v>2221</v>
      </c>
      <c r="J228" s="216" t="s">
        <v>145</v>
      </c>
      <c r="K228" s="217">
        <v>370</v>
      </c>
      <c r="L228" s="217">
        <v>0</v>
      </c>
      <c r="M228" s="217"/>
      <c r="N228" s="217"/>
      <c r="O228" s="217">
        <v>0</v>
      </c>
      <c r="P228" s="215">
        <v>73.400599999999997</v>
      </c>
    </row>
    <row r="229" spans="1:16" ht="43.8" customHeight="1" x14ac:dyDescent="0.3">
      <c r="A229" s="217" t="s">
        <v>847</v>
      </c>
      <c r="B229" s="217" t="s">
        <v>2104</v>
      </c>
      <c r="C229" s="217" t="s">
        <v>2105</v>
      </c>
      <c r="D229" s="206" t="str">
        <f>+VLOOKUP(A229,'[1]DISTRITOS A NIVEL NACIONAL'!$A$1:$IV$65536,7,0)</f>
        <v>DIRECTO</v>
      </c>
      <c r="E229" s="216" t="s">
        <v>848</v>
      </c>
      <c r="F229" s="216" t="s">
        <v>849</v>
      </c>
      <c r="G229" s="216" t="s">
        <v>2222</v>
      </c>
      <c r="H229" s="217" t="s">
        <v>18</v>
      </c>
      <c r="I229" s="216" t="s">
        <v>2223</v>
      </c>
      <c r="J229" s="216" t="s">
        <v>2224</v>
      </c>
      <c r="K229" s="217">
        <v>340</v>
      </c>
      <c r="L229" s="217">
        <v>1</v>
      </c>
      <c r="M229" s="217"/>
      <c r="N229" s="217"/>
      <c r="O229" s="217">
        <v>1</v>
      </c>
      <c r="P229" s="215">
        <v>48.177999999999997</v>
      </c>
    </row>
    <row r="230" spans="1:16" ht="43.8" customHeight="1" x14ac:dyDescent="0.3">
      <c r="A230" s="217" t="s">
        <v>847</v>
      </c>
      <c r="B230" s="217" t="s">
        <v>2104</v>
      </c>
      <c r="C230" s="217" t="s">
        <v>2105</v>
      </c>
      <c r="D230" s="206" t="str">
        <f>+VLOOKUP(A230,'[1]DISTRITOS A NIVEL NACIONAL'!$A$1:$IV$65536,7,0)</f>
        <v>DIRECTO</v>
      </c>
      <c r="E230" s="216" t="s">
        <v>848</v>
      </c>
      <c r="F230" s="216" t="s">
        <v>849</v>
      </c>
      <c r="G230" s="216" t="s">
        <v>2225</v>
      </c>
      <c r="H230" s="217" t="s">
        <v>18</v>
      </c>
      <c r="I230" s="216" t="s">
        <v>2226</v>
      </c>
      <c r="J230" s="216" t="s">
        <v>145</v>
      </c>
      <c r="K230" s="217">
        <v>334</v>
      </c>
      <c r="L230" s="217"/>
      <c r="M230" s="217">
        <v>1</v>
      </c>
      <c r="N230" s="217"/>
      <c r="O230" s="217">
        <v>1</v>
      </c>
      <c r="P230" s="215">
        <v>66.258920000000003</v>
      </c>
    </row>
    <row r="231" spans="1:16" ht="43.8" customHeight="1" x14ac:dyDescent="0.3">
      <c r="A231" s="217" t="s">
        <v>847</v>
      </c>
      <c r="B231" s="217" t="s">
        <v>2104</v>
      </c>
      <c r="C231" s="217" t="s">
        <v>2105</v>
      </c>
      <c r="D231" s="206" t="str">
        <f>+VLOOKUP(A231,'[1]DISTRITOS A NIVEL NACIONAL'!$A$1:$IV$65536,7,0)</f>
        <v>DIRECTO</v>
      </c>
      <c r="E231" s="216" t="s">
        <v>848</v>
      </c>
      <c r="F231" s="216" t="s">
        <v>849</v>
      </c>
      <c r="G231" s="216" t="s">
        <v>2227</v>
      </c>
      <c r="H231" s="217" t="s">
        <v>18</v>
      </c>
      <c r="I231" s="216" t="s">
        <v>2228</v>
      </c>
      <c r="J231" s="216" t="s">
        <v>145</v>
      </c>
      <c r="K231" s="217">
        <v>319</v>
      </c>
      <c r="L231" s="217">
        <v>0</v>
      </c>
      <c r="M231" s="217"/>
      <c r="N231" s="217"/>
      <c r="O231" s="217">
        <v>0</v>
      </c>
      <c r="P231" s="215">
        <v>63.283220000000007</v>
      </c>
    </row>
    <row r="232" spans="1:16" ht="43.8" customHeight="1" x14ac:dyDescent="0.3">
      <c r="A232" s="217" t="s">
        <v>847</v>
      </c>
      <c r="B232" s="217" t="s">
        <v>2104</v>
      </c>
      <c r="C232" s="217" t="s">
        <v>2105</v>
      </c>
      <c r="D232" s="206" t="str">
        <f>+VLOOKUP(A232,'[1]DISTRITOS A NIVEL NACIONAL'!$A$1:$IV$65536,7,0)</f>
        <v>DIRECTO</v>
      </c>
      <c r="E232" s="216" t="s">
        <v>848</v>
      </c>
      <c r="F232" s="216" t="s">
        <v>849</v>
      </c>
      <c r="G232" s="216" t="s">
        <v>2229</v>
      </c>
      <c r="H232" s="217" t="s">
        <v>18</v>
      </c>
      <c r="I232" s="216" t="s">
        <v>2230</v>
      </c>
      <c r="J232" s="216" t="s">
        <v>145</v>
      </c>
      <c r="K232" s="217">
        <v>277</v>
      </c>
      <c r="L232" s="217"/>
      <c r="M232" s="217">
        <v>0</v>
      </c>
      <c r="N232" s="217"/>
      <c r="O232" s="217">
        <v>0</v>
      </c>
      <c r="P232" s="215">
        <v>54.951260000000005</v>
      </c>
    </row>
    <row r="233" spans="1:16" ht="43.8" customHeight="1" x14ac:dyDescent="0.3">
      <c r="A233" s="217" t="s">
        <v>847</v>
      </c>
      <c r="B233" s="217" t="s">
        <v>2104</v>
      </c>
      <c r="C233" s="217" t="s">
        <v>2105</v>
      </c>
      <c r="D233" s="206" t="str">
        <f>+VLOOKUP(A233,'[1]DISTRITOS A NIVEL NACIONAL'!$A$1:$IV$65536,7,0)</f>
        <v>DIRECTO</v>
      </c>
      <c r="E233" s="216" t="s">
        <v>848</v>
      </c>
      <c r="F233" s="216" t="s">
        <v>849</v>
      </c>
      <c r="G233" s="216" t="s">
        <v>2231</v>
      </c>
      <c r="H233" s="217" t="s">
        <v>18</v>
      </c>
      <c r="I233" s="216" t="s">
        <v>2232</v>
      </c>
      <c r="J233" s="216" t="s">
        <v>2224</v>
      </c>
      <c r="K233" s="217">
        <v>237</v>
      </c>
      <c r="L233" s="217">
        <v>0</v>
      </c>
      <c r="M233" s="217"/>
      <c r="N233" s="217"/>
      <c r="O233" s="217">
        <v>0</v>
      </c>
      <c r="P233" s="215">
        <v>33.582900000000009</v>
      </c>
    </row>
    <row r="234" spans="1:16" ht="43.8" customHeight="1" x14ac:dyDescent="0.3">
      <c r="A234" s="217" t="s">
        <v>847</v>
      </c>
      <c r="B234" s="217" t="s">
        <v>2104</v>
      </c>
      <c r="C234" s="217" t="s">
        <v>2105</v>
      </c>
      <c r="D234" s="206" t="str">
        <f>+VLOOKUP(A234,'[1]DISTRITOS A NIVEL NACIONAL'!$A$1:$IV$65536,7,0)</f>
        <v>DIRECTO</v>
      </c>
      <c r="E234" s="216" t="s">
        <v>848</v>
      </c>
      <c r="F234" s="216" t="s">
        <v>849</v>
      </c>
      <c r="G234" s="216" t="s">
        <v>2233</v>
      </c>
      <c r="H234" s="217" t="s">
        <v>18</v>
      </c>
      <c r="I234" s="216" t="s">
        <v>2234</v>
      </c>
      <c r="J234" s="216" t="s">
        <v>145</v>
      </c>
      <c r="K234" s="217">
        <v>220</v>
      </c>
      <c r="L234" s="217">
        <v>0</v>
      </c>
      <c r="M234" s="217"/>
      <c r="N234" s="217"/>
      <c r="O234" s="217">
        <v>0</v>
      </c>
      <c r="P234" s="215">
        <v>43.643599999999999</v>
      </c>
    </row>
    <row r="235" spans="1:16" ht="43.8" customHeight="1" x14ac:dyDescent="0.3">
      <c r="A235" s="217" t="s">
        <v>847</v>
      </c>
      <c r="B235" s="217" t="s">
        <v>2104</v>
      </c>
      <c r="C235" s="217" t="s">
        <v>2105</v>
      </c>
      <c r="D235" s="206" t="str">
        <f>+VLOOKUP(A235,'[1]DISTRITOS A NIVEL NACIONAL'!$A$1:$IV$65536,7,0)</f>
        <v>DIRECTO</v>
      </c>
      <c r="E235" s="216" t="s">
        <v>848</v>
      </c>
      <c r="F235" s="216" t="s">
        <v>849</v>
      </c>
      <c r="G235" s="216" t="s">
        <v>2235</v>
      </c>
      <c r="H235" s="217" t="s">
        <v>18</v>
      </c>
      <c r="I235" s="216" t="s">
        <v>2236</v>
      </c>
      <c r="J235" s="216" t="s">
        <v>145</v>
      </c>
      <c r="K235" s="217">
        <v>171</v>
      </c>
      <c r="L235" s="217">
        <v>1</v>
      </c>
      <c r="M235" s="217"/>
      <c r="N235" s="217"/>
      <c r="O235" s="217">
        <v>1</v>
      </c>
      <c r="P235" s="215">
        <v>33.922980000000003</v>
      </c>
    </row>
    <row r="236" spans="1:16" ht="43.8" customHeight="1" x14ac:dyDescent="0.3">
      <c r="A236" s="217" t="s">
        <v>847</v>
      </c>
      <c r="B236" s="217" t="s">
        <v>2104</v>
      </c>
      <c r="C236" s="217" t="s">
        <v>2105</v>
      </c>
      <c r="D236" s="206" t="str">
        <f>+VLOOKUP(A236,'[1]DISTRITOS A NIVEL NACIONAL'!$A$1:$IV$65536,7,0)</f>
        <v>DIRECTO</v>
      </c>
      <c r="E236" s="216" t="s">
        <v>848</v>
      </c>
      <c r="F236" s="216" t="s">
        <v>849</v>
      </c>
      <c r="G236" s="216" t="s">
        <v>2237</v>
      </c>
      <c r="H236" s="217" t="s">
        <v>18</v>
      </c>
      <c r="I236" s="216" t="s">
        <v>2238</v>
      </c>
      <c r="J236" s="216" t="s">
        <v>145</v>
      </c>
      <c r="K236" s="217">
        <v>170</v>
      </c>
      <c r="L236" s="217">
        <v>0</v>
      </c>
      <c r="M236" s="217"/>
      <c r="N236" s="217"/>
      <c r="O236" s="217">
        <v>0</v>
      </c>
      <c r="P236" s="215">
        <v>33.724600000000002</v>
      </c>
    </row>
    <row r="237" spans="1:16" ht="43.8" customHeight="1" x14ac:dyDescent="0.3">
      <c r="A237" s="217" t="s">
        <v>847</v>
      </c>
      <c r="B237" s="217" t="s">
        <v>2104</v>
      </c>
      <c r="C237" s="217" t="s">
        <v>2105</v>
      </c>
      <c r="D237" s="206" t="str">
        <f>+VLOOKUP(A237,'[1]DISTRITOS A NIVEL NACIONAL'!$A$1:$IV$65536,7,0)</f>
        <v>DIRECTO</v>
      </c>
      <c r="E237" s="216" t="s">
        <v>848</v>
      </c>
      <c r="F237" s="216" t="s">
        <v>849</v>
      </c>
      <c r="G237" s="216" t="s">
        <v>2239</v>
      </c>
      <c r="H237" s="217" t="s">
        <v>18</v>
      </c>
      <c r="I237" s="216" t="s">
        <v>2240</v>
      </c>
      <c r="J237" s="216" t="s">
        <v>145</v>
      </c>
      <c r="K237" s="217">
        <v>168</v>
      </c>
      <c r="L237" s="217">
        <v>0</v>
      </c>
      <c r="M237" s="217"/>
      <c r="N237" s="217"/>
      <c r="O237" s="217">
        <v>0</v>
      </c>
      <c r="P237" s="215">
        <v>33.327840000000002</v>
      </c>
    </row>
    <row r="238" spans="1:16" ht="43.8" customHeight="1" x14ac:dyDescent="0.3">
      <c r="A238" s="217" t="s">
        <v>847</v>
      </c>
      <c r="B238" s="217" t="s">
        <v>2104</v>
      </c>
      <c r="C238" s="217" t="s">
        <v>2105</v>
      </c>
      <c r="D238" s="206" t="str">
        <f>+VLOOKUP(A238,'[1]DISTRITOS A NIVEL NACIONAL'!$A$1:$IV$65536,7,0)</f>
        <v>DIRECTO</v>
      </c>
      <c r="E238" s="216" t="s">
        <v>848</v>
      </c>
      <c r="F238" s="216" t="s">
        <v>849</v>
      </c>
      <c r="G238" s="216" t="s">
        <v>2241</v>
      </c>
      <c r="H238" s="217" t="s">
        <v>18</v>
      </c>
      <c r="I238" s="216" t="s">
        <v>2242</v>
      </c>
      <c r="J238" s="216" t="s">
        <v>14</v>
      </c>
      <c r="K238" s="217">
        <v>161</v>
      </c>
      <c r="L238" s="217">
        <v>0</v>
      </c>
      <c r="M238" s="217"/>
      <c r="N238" s="217"/>
      <c r="O238" s="217">
        <v>0</v>
      </c>
      <c r="P238" s="215">
        <v>22.813700000000004</v>
      </c>
    </row>
    <row r="239" spans="1:16" ht="43.8" customHeight="1" x14ac:dyDescent="0.3">
      <c r="A239" s="217" t="s">
        <v>847</v>
      </c>
      <c r="B239" s="217" t="s">
        <v>2104</v>
      </c>
      <c r="C239" s="217" t="s">
        <v>2105</v>
      </c>
      <c r="D239" s="206" t="str">
        <f>+VLOOKUP(A239,'[1]DISTRITOS A NIVEL NACIONAL'!$A$1:$IV$65536,7,0)</f>
        <v>DIRECTO</v>
      </c>
      <c r="E239" s="216" t="s">
        <v>848</v>
      </c>
      <c r="F239" s="216" t="s">
        <v>849</v>
      </c>
      <c r="G239" s="216" t="s">
        <v>2243</v>
      </c>
      <c r="H239" s="217" t="s">
        <v>18</v>
      </c>
      <c r="I239" s="216" t="s">
        <v>2244</v>
      </c>
      <c r="J239" s="216" t="s">
        <v>14</v>
      </c>
      <c r="K239" s="217">
        <v>97</v>
      </c>
      <c r="L239" s="217"/>
      <c r="M239" s="217">
        <v>0</v>
      </c>
      <c r="N239" s="217"/>
      <c r="O239" s="217">
        <v>0</v>
      </c>
      <c r="P239" s="215">
        <v>13.744900000000001</v>
      </c>
    </row>
    <row r="240" spans="1:16" ht="43.8" customHeight="1" x14ac:dyDescent="0.3">
      <c r="A240" s="217" t="s">
        <v>847</v>
      </c>
      <c r="B240" s="217" t="s">
        <v>2104</v>
      </c>
      <c r="C240" s="217" t="s">
        <v>2105</v>
      </c>
      <c r="D240" s="206" t="str">
        <f>+VLOOKUP(A240,'[1]DISTRITOS A NIVEL NACIONAL'!$A$1:$IV$65536,7,0)</f>
        <v>DIRECTO</v>
      </c>
      <c r="E240" s="216" t="s">
        <v>848</v>
      </c>
      <c r="F240" s="216" t="s">
        <v>849</v>
      </c>
      <c r="G240" s="216" t="s">
        <v>2245</v>
      </c>
      <c r="H240" s="217" t="s">
        <v>18</v>
      </c>
      <c r="I240" s="216" t="s">
        <v>2246</v>
      </c>
      <c r="J240" s="216" t="s">
        <v>14</v>
      </c>
      <c r="K240" s="217">
        <v>45</v>
      </c>
      <c r="L240" s="217"/>
      <c r="M240" s="217">
        <v>0</v>
      </c>
      <c r="N240" s="217"/>
      <c r="O240" s="217">
        <v>0</v>
      </c>
      <c r="P240" s="215">
        <v>6.3765000000000001</v>
      </c>
    </row>
    <row r="241" spans="1:16" ht="43.8" customHeight="1" x14ac:dyDescent="0.3">
      <c r="A241" s="217" t="s">
        <v>2247</v>
      </c>
      <c r="B241" s="217" t="s">
        <v>2248</v>
      </c>
      <c r="C241" s="217" t="s">
        <v>2249</v>
      </c>
      <c r="D241" s="217">
        <v>1017</v>
      </c>
      <c r="E241" s="216" t="s">
        <v>848</v>
      </c>
      <c r="F241" s="216" t="s">
        <v>2250</v>
      </c>
      <c r="G241" s="216" t="s">
        <v>2251</v>
      </c>
      <c r="H241" s="217" t="s">
        <v>18</v>
      </c>
      <c r="I241" s="216" t="s">
        <v>2252</v>
      </c>
      <c r="J241" s="216" t="s">
        <v>13</v>
      </c>
      <c r="K241" s="217">
        <v>205</v>
      </c>
      <c r="L241" s="217"/>
      <c r="M241" s="217">
        <v>1</v>
      </c>
      <c r="N241" s="217"/>
      <c r="O241" s="217">
        <v>1</v>
      </c>
      <c r="P241" s="217">
        <v>44.88</v>
      </c>
    </row>
    <row r="242" spans="1:16" ht="43.8" customHeight="1" x14ac:dyDescent="0.3">
      <c r="A242" s="217" t="s">
        <v>2247</v>
      </c>
      <c r="B242" s="217" t="s">
        <v>2248</v>
      </c>
      <c r="C242" s="217" t="s">
        <v>2249</v>
      </c>
      <c r="D242" s="217">
        <v>1017</v>
      </c>
      <c r="E242" s="216" t="s">
        <v>848</v>
      </c>
      <c r="F242" s="216" t="s">
        <v>2253</v>
      </c>
      <c r="G242" s="216" t="s">
        <v>2254</v>
      </c>
      <c r="H242" s="217" t="s">
        <v>18</v>
      </c>
      <c r="I242" s="216" t="s">
        <v>2255</v>
      </c>
      <c r="J242" s="216" t="s">
        <v>13</v>
      </c>
      <c r="K242" s="217">
        <v>575</v>
      </c>
      <c r="L242" s="217"/>
      <c r="M242" s="217">
        <v>1</v>
      </c>
      <c r="N242" s="217"/>
      <c r="O242" s="217">
        <v>1</v>
      </c>
      <c r="P242" s="217">
        <v>158.41</v>
      </c>
    </row>
    <row r="243" spans="1:16" ht="43.8" customHeight="1" x14ac:dyDescent="0.3">
      <c r="A243" s="217" t="s">
        <v>2247</v>
      </c>
      <c r="B243" s="217" t="s">
        <v>2248</v>
      </c>
      <c r="C243" s="217" t="s">
        <v>2249</v>
      </c>
      <c r="D243" s="217">
        <v>1017</v>
      </c>
      <c r="E243" s="216" t="s">
        <v>848</v>
      </c>
      <c r="F243" s="216" t="s">
        <v>2250</v>
      </c>
      <c r="G243" s="216" t="s">
        <v>2256</v>
      </c>
      <c r="H243" s="217" t="s">
        <v>18</v>
      </c>
      <c r="I243" s="216" t="s">
        <v>2257</v>
      </c>
      <c r="J243" s="216" t="s">
        <v>14</v>
      </c>
      <c r="K243" s="217">
        <v>210</v>
      </c>
      <c r="L243" s="217">
        <v>1</v>
      </c>
      <c r="M243" s="217"/>
      <c r="N243" s="217"/>
      <c r="O243" s="217">
        <v>1</v>
      </c>
      <c r="P243" s="217">
        <v>36.97</v>
      </c>
    </row>
    <row r="244" spans="1:16" ht="43.8" customHeight="1" x14ac:dyDescent="0.3">
      <c r="A244" s="217" t="s">
        <v>2247</v>
      </c>
      <c r="B244" s="217" t="s">
        <v>2248</v>
      </c>
      <c r="C244" s="217" t="s">
        <v>2249</v>
      </c>
      <c r="D244" s="217">
        <v>1017</v>
      </c>
      <c r="E244" s="216" t="s">
        <v>848</v>
      </c>
      <c r="F244" s="216" t="s">
        <v>2250</v>
      </c>
      <c r="G244" s="216" t="s">
        <v>2258</v>
      </c>
      <c r="H244" s="217" t="s">
        <v>18</v>
      </c>
      <c r="I244" s="216" t="s">
        <v>2259</v>
      </c>
      <c r="J244" s="216" t="s">
        <v>14</v>
      </c>
      <c r="K244" s="217">
        <v>240</v>
      </c>
      <c r="L244" s="217"/>
      <c r="M244" s="217">
        <v>1</v>
      </c>
      <c r="N244" s="217"/>
      <c r="O244" s="217">
        <v>1</v>
      </c>
      <c r="P244" s="217">
        <v>38.090000000000003</v>
      </c>
    </row>
    <row r="245" spans="1:16" ht="43.8" customHeight="1" x14ac:dyDescent="0.3">
      <c r="A245" s="217" t="s">
        <v>2247</v>
      </c>
      <c r="B245" s="217" t="s">
        <v>2248</v>
      </c>
      <c r="C245" s="217" t="s">
        <v>2249</v>
      </c>
      <c r="D245" s="217">
        <v>1017</v>
      </c>
      <c r="E245" s="216" t="s">
        <v>848</v>
      </c>
      <c r="F245" s="216" t="s">
        <v>2250</v>
      </c>
      <c r="G245" s="216" t="s">
        <v>2258</v>
      </c>
      <c r="H245" s="217" t="s">
        <v>18</v>
      </c>
      <c r="I245" s="216" t="s">
        <v>2260</v>
      </c>
      <c r="J245" s="216" t="s">
        <v>14</v>
      </c>
      <c r="K245" s="217">
        <v>220</v>
      </c>
      <c r="L245" s="217"/>
      <c r="M245" s="217">
        <v>1</v>
      </c>
      <c r="N245" s="217"/>
      <c r="O245" s="217">
        <v>1</v>
      </c>
      <c r="P245" s="217">
        <v>35.86</v>
      </c>
    </row>
    <row r="246" spans="1:16" ht="43.8" customHeight="1" x14ac:dyDescent="0.3">
      <c r="A246" s="217" t="s">
        <v>2247</v>
      </c>
      <c r="B246" s="217" t="s">
        <v>2248</v>
      </c>
      <c r="C246" s="217" t="s">
        <v>2249</v>
      </c>
      <c r="D246" s="217">
        <v>1017</v>
      </c>
      <c r="E246" s="216" t="s">
        <v>848</v>
      </c>
      <c r="F246" s="216" t="s">
        <v>2261</v>
      </c>
      <c r="G246" s="216" t="s">
        <v>2262</v>
      </c>
      <c r="H246" s="217" t="s">
        <v>18</v>
      </c>
      <c r="I246" s="216" t="s">
        <v>2263</v>
      </c>
      <c r="J246" s="216" t="s">
        <v>13</v>
      </c>
      <c r="K246" s="217">
        <v>580</v>
      </c>
      <c r="L246" s="217"/>
      <c r="M246" s="217"/>
      <c r="N246" s="217">
        <v>1</v>
      </c>
      <c r="O246" s="217">
        <v>1</v>
      </c>
      <c r="P246" s="217">
        <v>154.19999999999999</v>
      </c>
    </row>
    <row r="247" spans="1:16" ht="43.8" customHeight="1" x14ac:dyDescent="0.3">
      <c r="A247" s="217" t="s">
        <v>2247</v>
      </c>
      <c r="B247" s="217" t="s">
        <v>2248</v>
      </c>
      <c r="C247" s="217" t="s">
        <v>2249</v>
      </c>
      <c r="D247" s="217">
        <v>1017</v>
      </c>
      <c r="E247" s="216" t="s">
        <v>848</v>
      </c>
      <c r="F247" s="216" t="s">
        <v>2261</v>
      </c>
      <c r="G247" s="216" t="s">
        <v>2262</v>
      </c>
      <c r="H247" s="217" t="s">
        <v>18</v>
      </c>
      <c r="I247" s="216" t="s">
        <v>2264</v>
      </c>
      <c r="J247" s="216" t="s">
        <v>13</v>
      </c>
      <c r="K247" s="217">
        <v>709</v>
      </c>
      <c r="L247" s="217"/>
      <c r="M247" s="217"/>
      <c r="N247" s="217">
        <v>1</v>
      </c>
      <c r="O247" s="217">
        <v>1</v>
      </c>
      <c r="P247" s="217">
        <v>182.86</v>
      </c>
    </row>
    <row r="248" spans="1:16" ht="43.8" customHeight="1" x14ac:dyDescent="0.3">
      <c r="A248" s="217" t="s">
        <v>2247</v>
      </c>
      <c r="B248" s="217" t="s">
        <v>2248</v>
      </c>
      <c r="C248" s="217" t="s">
        <v>2249</v>
      </c>
      <c r="D248" s="217">
        <v>1017</v>
      </c>
      <c r="E248" s="216" t="s">
        <v>848</v>
      </c>
      <c r="F248" s="216" t="s">
        <v>2250</v>
      </c>
      <c r="G248" s="216" t="s">
        <v>2265</v>
      </c>
      <c r="H248" s="217" t="s">
        <v>18</v>
      </c>
      <c r="I248" s="216" t="s">
        <v>2266</v>
      </c>
      <c r="J248" s="216" t="s">
        <v>13</v>
      </c>
      <c r="K248" s="217">
        <v>1233</v>
      </c>
      <c r="L248" s="217"/>
      <c r="M248" s="217"/>
      <c r="N248" s="217">
        <v>1</v>
      </c>
      <c r="O248" s="217">
        <v>1</v>
      </c>
      <c r="P248" s="217">
        <v>276.18</v>
      </c>
    </row>
    <row r="249" spans="1:16" ht="43.8" customHeight="1" x14ac:dyDescent="0.3">
      <c r="A249" s="217" t="s">
        <v>2247</v>
      </c>
      <c r="B249" s="217" t="s">
        <v>2248</v>
      </c>
      <c r="C249" s="217" t="s">
        <v>2249</v>
      </c>
      <c r="D249" s="217">
        <v>1017</v>
      </c>
      <c r="E249" s="216" t="s">
        <v>848</v>
      </c>
      <c r="F249" s="216" t="s">
        <v>2250</v>
      </c>
      <c r="G249" s="216" t="s">
        <v>2267</v>
      </c>
      <c r="H249" s="217" t="s">
        <v>18</v>
      </c>
      <c r="I249" s="216" t="s">
        <v>2268</v>
      </c>
      <c r="J249" s="216" t="s">
        <v>13</v>
      </c>
      <c r="K249" s="217">
        <v>369</v>
      </c>
      <c r="L249" s="217"/>
      <c r="M249" s="217"/>
      <c r="N249" s="217">
        <v>1</v>
      </c>
      <c r="O249" s="217">
        <v>1</v>
      </c>
      <c r="P249" s="217">
        <v>30</v>
      </c>
    </row>
    <row r="250" spans="1:16" ht="43.8" customHeight="1" x14ac:dyDescent="0.3">
      <c r="A250" s="217" t="s">
        <v>2247</v>
      </c>
      <c r="B250" s="217" t="s">
        <v>2248</v>
      </c>
      <c r="C250" s="217" t="s">
        <v>2249</v>
      </c>
      <c r="D250" s="217">
        <v>1017</v>
      </c>
      <c r="E250" s="216" t="s">
        <v>848</v>
      </c>
      <c r="F250" s="216" t="s">
        <v>2253</v>
      </c>
      <c r="G250" s="216" t="s">
        <v>2269</v>
      </c>
      <c r="H250" s="217" t="s">
        <v>18</v>
      </c>
      <c r="I250" s="216" t="s">
        <v>2270</v>
      </c>
      <c r="J250" s="216" t="s">
        <v>14</v>
      </c>
      <c r="K250" s="217">
        <v>302</v>
      </c>
      <c r="L250" s="217"/>
      <c r="M250" s="217"/>
      <c r="N250" s="217">
        <v>1</v>
      </c>
      <c r="O250" s="217">
        <v>1</v>
      </c>
      <c r="P250" s="217">
        <v>73.319999999999993</v>
      </c>
    </row>
    <row r="251" spans="1:16" ht="43.8" customHeight="1" x14ac:dyDescent="0.3">
      <c r="A251" s="217" t="s">
        <v>2247</v>
      </c>
      <c r="B251" s="217" t="s">
        <v>2248</v>
      </c>
      <c r="C251" s="217" t="s">
        <v>2249</v>
      </c>
      <c r="D251" s="217">
        <v>1017</v>
      </c>
      <c r="E251" s="216" t="s">
        <v>848</v>
      </c>
      <c r="F251" s="216" t="s">
        <v>2261</v>
      </c>
      <c r="G251" s="216" t="s">
        <v>2271</v>
      </c>
      <c r="H251" s="217" t="s">
        <v>18</v>
      </c>
      <c r="I251" s="216" t="s">
        <v>2272</v>
      </c>
      <c r="J251" s="216" t="s">
        <v>13</v>
      </c>
      <c r="K251" s="217">
        <v>255</v>
      </c>
      <c r="L251" s="217"/>
      <c r="M251" s="217"/>
      <c r="N251" s="217">
        <v>1</v>
      </c>
      <c r="O251" s="217">
        <v>1</v>
      </c>
      <c r="P251" s="217">
        <v>58.88</v>
      </c>
    </row>
    <row r="252" spans="1:16" ht="43.8" customHeight="1" x14ac:dyDescent="0.3">
      <c r="A252" s="217" t="s">
        <v>2247</v>
      </c>
      <c r="B252" s="217" t="s">
        <v>2248</v>
      </c>
      <c r="C252" s="217" t="s">
        <v>2249</v>
      </c>
      <c r="D252" s="217">
        <v>1017</v>
      </c>
      <c r="E252" s="216" t="s">
        <v>848</v>
      </c>
      <c r="F252" s="216" t="s">
        <v>2250</v>
      </c>
      <c r="G252" s="216" t="s">
        <v>2273</v>
      </c>
      <c r="H252" s="217" t="s">
        <v>18</v>
      </c>
      <c r="I252" s="216" t="s">
        <v>2274</v>
      </c>
      <c r="J252" s="216" t="s">
        <v>14</v>
      </c>
      <c r="K252" s="217">
        <v>207</v>
      </c>
      <c r="L252" s="217">
        <v>1</v>
      </c>
      <c r="M252" s="217"/>
      <c r="N252" s="217"/>
      <c r="O252" s="217">
        <v>1</v>
      </c>
      <c r="P252" s="217">
        <v>31.26</v>
      </c>
    </row>
    <row r="253" spans="1:16" ht="43.8" customHeight="1" x14ac:dyDescent="0.3">
      <c r="A253" s="217" t="s">
        <v>2247</v>
      </c>
      <c r="B253" s="217" t="s">
        <v>2248</v>
      </c>
      <c r="C253" s="217" t="s">
        <v>2249</v>
      </c>
      <c r="D253" s="217">
        <v>1017</v>
      </c>
      <c r="E253" s="216" t="s">
        <v>848</v>
      </c>
      <c r="F253" s="216" t="s">
        <v>2261</v>
      </c>
      <c r="G253" s="216" t="s">
        <v>2275</v>
      </c>
      <c r="H253" s="217" t="s">
        <v>18</v>
      </c>
      <c r="I253" s="216" t="s">
        <v>2276</v>
      </c>
      <c r="J253" s="216" t="s">
        <v>14</v>
      </c>
      <c r="K253" s="218">
        <v>109</v>
      </c>
      <c r="L253" s="217">
        <v>1</v>
      </c>
      <c r="M253" s="217"/>
      <c r="N253" s="217"/>
      <c r="O253" s="217">
        <v>1</v>
      </c>
      <c r="P253" s="217">
        <v>8.57</v>
      </c>
    </row>
    <row r="254" spans="1:16" ht="43.8" customHeight="1" x14ac:dyDescent="0.3">
      <c r="A254" s="217" t="s">
        <v>2247</v>
      </c>
      <c r="B254" s="217" t="s">
        <v>2248</v>
      </c>
      <c r="C254" s="217" t="s">
        <v>2249</v>
      </c>
      <c r="D254" s="217">
        <v>1017</v>
      </c>
      <c r="E254" s="216" t="s">
        <v>848</v>
      </c>
      <c r="F254" s="216" t="s">
        <v>2250</v>
      </c>
      <c r="G254" s="216" t="s">
        <v>2277</v>
      </c>
      <c r="H254" s="217" t="s">
        <v>18</v>
      </c>
      <c r="I254" s="216" t="s">
        <v>2278</v>
      </c>
      <c r="J254" s="216" t="s">
        <v>13</v>
      </c>
      <c r="K254" s="218">
        <v>1020</v>
      </c>
      <c r="L254" s="217">
        <v>1</v>
      </c>
      <c r="M254" s="217"/>
      <c r="N254" s="217"/>
      <c r="O254" s="217">
        <v>1</v>
      </c>
      <c r="P254" s="217">
        <v>225.52</v>
      </c>
    </row>
    <row r="255" spans="1:16" ht="43.8" customHeight="1" x14ac:dyDescent="0.3">
      <c r="A255" s="217" t="s">
        <v>2247</v>
      </c>
      <c r="B255" s="217" t="s">
        <v>2248</v>
      </c>
      <c r="C255" s="217" t="s">
        <v>2249</v>
      </c>
      <c r="D255" s="217">
        <v>1017</v>
      </c>
      <c r="E255" s="216" t="s">
        <v>848</v>
      </c>
      <c r="F255" s="216" t="s">
        <v>2250</v>
      </c>
      <c r="G255" s="216" t="s">
        <v>2279</v>
      </c>
      <c r="H255" s="217" t="s">
        <v>18</v>
      </c>
      <c r="I255" s="216" t="s">
        <v>2280</v>
      </c>
      <c r="J255" s="216" t="s">
        <v>13</v>
      </c>
      <c r="K255" s="218">
        <v>3</v>
      </c>
      <c r="L255" s="217">
        <v>1</v>
      </c>
      <c r="M255" s="217"/>
      <c r="N255" s="217"/>
      <c r="O255" s="217">
        <v>1</v>
      </c>
      <c r="P255" s="217">
        <v>86.88</v>
      </c>
    </row>
    <row r="256" spans="1:16" ht="43.8" customHeight="1" x14ac:dyDescent="0.3">
      <c r="A256" s="217" t="s">
        <v>2247</v>
      </c>
      <c r="B256" s="217" t="s">
        <v>2248</v>
      </c>
      <c r="C256" s="217" t="s">
        <v>2249</v>
      </c>
      <c r="D256" s="217">
        <v>1017</v>
      </c>
      <c r="E256" s="216" t="s">
        <v>848</v>
      </c>
      <c r="F256" s="216" t="s">
        <v>2250</v>
      </c>
      <c r="G256" s="216" t="s">
        <v>2281</v>
      </c>
      <c r="H256" s="217" t="s">
        <v>18</v>
      </c>
      <c r="I256" s="216" t="s">
        <v>2282</v>
      </c>
      <c r="J256" s="216" t="s">
        <v>13</v>
      </c>
      <c r="K256" s="218">
        <v>391</v>
      </c>
      <c r="L256" s="217">
        <v>1</v>
      </c>
      <c r="M256" s="217"/>
      <c r="N256" s="217"/>
      <c r="O256" s="217">
        <v>1</v>
      </c>
      <c r="P256" s="217">
        <v>41.99</v>
      </c>
    </row>
    <row r="257" spans="1:16" ht="43.8" customHeight="1" x14ac:dyDescent="0.3">
      <c r="A257" s="217" t="s">
        <v>2247</v>
      </c>
      <c r="B257" s="217" t="s">
        <v>2248</v>
      </c>
      <c r="C257" s="217" t="s">
        <v>2249</v>
      </c>
      <c r="D257" s="217">
        <v>1017</v>
      </c>
      <c r="E257" s="216" t="s">
        <v>848</v>
      </c>
      <c r="F257" s="216" t="s">
        <v>2261</v>
      </c>
      <c r="G257" s="216" t="s">
        <v>2283</v>
      </c>
      <c r="H257" s="217" t="s">
        <v>18</v>
      </c>
      <c r="I257" s="216" t="s">
        <v>2284</v>
      </c>
      <c r="J257" s="216" t="s">
        <v>13</v>
      </c>
      <c r="K257" s="218">
        <v>627</v>
      </c>
      <c r="L257" s="217"/>
      <c r="M257" s="217"/>
      <c r="N257" s="217">
        <v>1</v>
      </c>
      <c r="O257" s="217">
        <v>1</v>
      </c>
      <c r="P257" s="217">
        <v>136.63999999999999</v>
      </c>
    </row>
    <row r="258" spans="1:16" ht="43.8" customHeight="1" x14ac:dyDescent="0.3">
      <c r="A258" s="217" t="s">
        <v>2247</v>
      </c>
      <c r="B258" s="217" t="s">
        <v>2248</v>
      </c>
      <c r="C258" s="217" t="s">
        <v>2249</v>
      </c>
      <c r="D258" s="217">
        <v>1017</v>
      </c>
      <c r="E258" s="216" t="s">
        <v>848</v>
      </c>
      <c r="F258" s="216" t="s">
        <v>2261</v>
      </c>
      <c r="G258" s="216" t="s">
        <v>2285</v>
      </c>
      <c r="H258" s="217" t="s">
        <v>18</v>
      </c>
      <c r="I258" s="216" t="s">
        <v>2286</v>
      </c>
      <c r="J258" s="216" t="s">
        <v>13</v>
      </c>
      <c r="K258" s="218">
        <v>331</v>
      </c>
      <c r="L258" s="217"/>
      <c r="M258" s="217"/>
      <c r="N258" s="217">
        <v>1</v>
      </c>
      <c r="O258" s="217">
        <v>1</v>
      </c>
      <c r="P258" s="217">
        <v>74.44</v>
      </c>
    </row>
    <row r="259" spans="1:16" ht="43.8" customHeight="1" x14ac:dyDescent="0.3">
      <c r="A259" s="217" t="s">
        <v>2247</v>
      </c>
      <c r="B259" s="217" t="s">
        <v>2248</v>
      </c>
      <c r="C259" s="217" t="s">
        <v>2249</v>
      </c>
      <c r="D259" s="217">
        <v>1017</v>
      </c>
      <c r="E259" s="216" t="s">
        <v>848</v>
      </c>
      <c r="F259" s="216" t="s">
        <v>2250</v>
      </c>
      <c r="G259" s="216" t="s">
        <v>2287</v>
      </c>
      <c r="H259" s="217" t="s">
        <v>18</v>
      </c>
      <c r="I259" s="216" t="s">
        <v>2288</v>
      </c>
      <c r="J259" s="216" t="s">
        <v>14</v>
      </c>
      <c r="K259" s="218">
        <v>173</v>
      </c>
      <c r="L259" s="217">
        <v>1</v>
      </c>
      <c r="M259" s="217"/>
      <c r="N259" s="217"/>
      <c r="O259" s="217">
        <v>1</v>
      </c>
      <c r="P259" s="217">
        <v>27.45</v>
      </c>
    </row>
    <row r="260" spans="1:16" ht="43.8" customHeight="1" x14ac:dyDescent="0.3">
      <c r="A260" s="217" t="s">
        <v>2247</v>
      </c>
      <c r="B260" s="217" t="s">
        <v>2248</v>
      </c>
      <c r="C260" s="217" t="s">
        <v>2249</v>
      </c>
      <c r="D260" s="217">
        <v>1017</v>
      </c>
      <c r="E260" s="216" t="s">
        <v>848</v>
      </c>
      <c r="F260" s="216" t="s">
        <v>2250</v>
      </c>
      <c r="G260" s="216" t="s">
        <v>2289</v>
      </c>
      <c r="H260" s="217" t="s">
        <v>18</v>
      </c>
      <c r="I260" s="216" t="s">
        <v>2290</v>
      </c>
      <c r="J260" s="216" t="s">
        <v>14</v>
      </c>
      <c r="K260" s="219">
        <v>164</v>
      </c>
      <c r="L260" s="217"/>
      <c r="M260" s="217">
        <v>1</v>
      </c>
      <c r="N260" s="217"/>
      <c r="O260" s="217">
        <v>1</v>
      </c>
      <c r="P260" s="217">
        <v>21.41</v>
      </c>
    </row>
    <row r="261" spans="1:16" ht="43.8" customHeight="1" x14ac:dyDescent="0.3">
      <c r="A261" s="217" t="s">
        <v>2247</v>
      </c>
      <c r="B261" s="217" t="s">
        <v>2248</v>
      </c>
      <c r="C261" s="217" t="s">
        <v>2249</v>
      </c>
      <c r="D261" s="217">
        <v>1017</v>
      </c>
      <c r="E261" s="216" t="s">
        <v>848</v>
      </c>
      <c r="F261" s="216" t="s">
        <v>2253</v>
      </c>
      <c r="G261" s="216" t="s">
        <v>2291</v>
      </c>
      <c r="H261" s="217" t="s">
        <v>18</v>
      </c>
      <c r="I261" s="216" t="s">
        <v>2292</v>
      </c>
      <c r="J261" s="216" t="s">
        <v>14</v>
      </c>
      <c r="K261" s="219">
        <v>132</v>
      </c>
      <c r="L261" s="217">
        <v>1</v>
      </c>
      <c r="M261" s="217"/>
      <c r="N261" s="217"/>
      <c r="O261" s="217">
        <v>1</v>
      </c>
      <c r="P261" s="217">
        <v>21.26</v>
      </c>
    </row>
    <row r="262" spans="1:16" ht="43.8" customHeight="1" x14ac:dyDescent="0.3">
      <c r="A262" s="217" t="s">
        <v>2247</v>
      </c>
      <c r="B262" s="217" t="s">
        <v>2248</v>
      </c>
      <c r="C262" s="217" t="s">
        <v>2249</v>
      </c>
      <c r="D262" s="217">
        <v>1017</v>
      </c>
      <c r="E262" s="216" t="s">
        <v>848</v>
      </c>
      <c r="F262" s="216" t="s">
        <v>2253</v>
      </c>
      <c r="G262" s="216" t="s">
        <v>2293</v>
      </c>
      <c r="H262" s="217" t="s">
        <v>18</v>
      </c>
      <c r="I262" s="216" t="s">
        <v>2294</v>
      </c>
      <c r="J262" s="216" t="s">
        <v>145</v>
      </c>
      <c r="K262" s="219">
        <v>45</v>
      </c>
      <c r="L262" s="217">
        <v>1</v>
      </c>
      <c r="M262" s="217"/>
      <c r="N262" s="217"/>
      <c r="O262" s="217">
        <v>1</v>
      </c>
      <c r="P262" s="217"/>
    </row>
    <row r="263" spans="1:16" ht="43.8" customHeight="1" x14ac:dyDescent="0.3">
      <c r="A263" s="217" t="s">
        <v>2247</v>
      </c>
      <c r="B263" s="217" t="s">
        <v>2248</v>
      </c>
      <c r="C263" s="217" t="s">
        <v>2249</v>
      </c>
      <c r="D263" s="217">
        <v>1017</v>
      </c>
      <c r="E263" s="216" t="s">
        <v>848</v>
      </c>
      <c r="F263" s="216" t="s">
        <v>2253</v>
      </c>
      <c r="G263" s="216" t="s">
        <v>2295</v>
      </c>
      <c r="H263" s="217" t="s">
        <v>18</v>
      </c>
      <c r="I263" s="216" t="s">
        <v>2296</v>
      </c>
      <c r="J263" s="216" t="s">
        <v>14</v>
      </c>
      <c r="K263" s="219">
        <v>191</v>
      </c>
      <c r="L263" s="217">
        <v>1</v>
      </c>
      <c r="M263" s="217"/>
      <c r="N263" s="217"/>
      <c r="O263" s="217">
        <v>1</v>
      </c>
      <c r="P263" s="217"/>
    </row>
    <row r="264" spans="1:16" ht="43.8" customHeight="1" x14ac:dyDescent="0.3">
      <c r="A264" s="217" t="s">
        <v>2297</v>
      </c>
      <c r="B264" s="217" t="s">
        <v>2298</v>
      </c>
      <c r="C264" s="217">
        <v>3701840</v>
      </c>
      <c r="D264" s="217" t="s">
        <v>2299</v>
      </c>
      <c r="E264" s="216" t="s">
        <v>848</v>
      </c>
      <c r="F264" s="216" t="s">
        <v>2300</v>
      </c>
      <c r="G264" s="216" t="s">
        <v>2301</v>
      </c>
      <c r="H264" s="217" t="s">
        <v>18</v>
      </c>
      <c r="I264" s="216" t="s">
        <v>2302</v>
      </c>
      <c r="J264" s="216" t="s">
        <v>145</v>
      </c>
      <c r="K264" s="219">
        <v>262</v>
      </c>
      <c r="L264" s="217"/>
      <c r="M264" s="217"/>
      <c r="N264" s="217"/>
      <c r="O264" s="217">
        <v>1</v>
      </c>
      <c r="P264" s="217">
        <v>152.29</v>
      </c>
    </row>
    <row r="265" spans="1:16" ht="43.8" customHeight="1" x14ac:dyDescent="0.3">
      <c r="A265" s="217" t="s">
        <v>2297</v>
      </c>
      <c r="B265" s="217" t="s">
        <v>2298</v>
      </c>
      <c r="C265" s="217">
        <v>3701840</v>
      </c>
      <c r="D265" s="217" t="s">
        <v>2299</v>
      </c>
      <c r="E265" s="216" t="s">
        <v>848</v>
      </c>
      <c r="F265" s="216" t="s">
        <v>2300</v>
      </c>
      <c r="G265" s="216" t="s">
        <v>2303</v>
      </c>
      <c r="H265" s="217" t="s">
        <v>18</v>
      </c>
      <c r="I265" s="216" t="s">
        <v>1581</v>
      </c>
      <c r="J265" s="216" t="s">
        <v>145</v>
      </c>
      <c r="K265" s="219">
        <v>351</v>
      </c>
      <c r="L265" s="217"/>
      <c r="M265" s="217"/>
      <c r="N265" s="217">
        <v>1</v>
      </c>
      <c r="O265" s="217">
        <v>1</v>
      </c>
      <c r="P265" s="215">
        <v>69.599999999999994</v>
      </c>
    </row>
    <row r="266" spans="1:16" ht="43.8" customHeight="1" x14ac:dyDescent="0.3">
      <c r="A266" s="206" t="s">
        <v>2297</v>
      </c>
      <c r="B266" s="206" t="s">
        <v>2298</v>
      </c>
      <c r="C266" s="206">
        <v>3701840</v>
      </c>
      <c r="D266" s="206" t="s">
        <v>2299</v>
      </c>
      <c r="E266" s="220" t="s">
        <v>848</v>
      </c>
      <c r="F266" s="220" t="s">
        <v>2300</v>
      </c>
      <c r="G266" s="220" t="s">
        <v>2304</v>
      </c>
      <c r="H266" s="206" t="s">
        <v>2305</v>
      </c>
      <c r="I266" s="220" t="s">
        <v>2306</v>
      </c>
      <c r="J266" s="220" t="s">
        <v>145</v>
      </c>
      <c r="K266" s="218">
        <v>371</v>
      </c>
      <c r="L266" s="206"/>
      <c r="M266" s="206"/>
      <c r="N266" s="206">
        <v>1</v>
      </c>
      <c r="O266" s="206">
        <v>1</v>
      </c>
      <c r="P266" s="206">
        <v>73.569999999999993</v>
      </c>
    </row>
    <row r="267" spans="1:16" ht="43.8" customHeight="1" x14ac:dyDescent="0.3">
      <c r="A267" s="206" t="s">
        <v>2297</v>
      </c>
      <c r="B267" s="206" t="s">
        <v>2298</v>
      </c>
      <c r="C267" s="206">
        <v>3701840</v>
      </c>
      <c r="D267" s="206" t="s">
        <v>2299</v>
      </c>
      <c r="E267" s="220" t="s">
        <v>848</v>
      </c>
      <c r="F267" s="220" t="s">
        <v>2307</v>
      </c>
      <c r="G267" s="220" t="s">
        <v>2308</v>
      </c>
      <c r="H267" s="206" t="s">
        <v>18</v>
      </c>
      <c r="I267" s="220" t="s">
        <v>2309</v>
      </c>
      <c r="J267" s="220" t="s">
        <v>145</v>
      </c>
      <c r="K267" s="218">
        <v>696</v>
      </c>
      <c r="L267" s="206"/>
      <c r="M267" s="206"/>
      <c r="N267" s="206">
        <v>1</v>
      </c>
      <c r="O267" s="206">
        <v>2</v>
      </c>
      <c r="P267" s="206">
        <v>138.02000000000001</v>
      </c>
    </row>
    <row r="268" spans="1:16" ht="43.8" customHeight="1" x14ac:dyDescent="0.3">
      <c r="A268" s="206" t="s">
        <v>2297</v>
      </c>
      <c r="B268" s="206" t="s">
        <v>2298</v>
      </c>
      <c r="C268" s="206">
        <v>3701840</v>
      </c>
      <c r="D268" s="206" t="s">
        <v>2299</v>
      </c>
      <c r="E268" s="220" t="s">
        <v>848</v>
      </c>
      <c r="F268" s="220" t="s">
        <v>2307</v>
      </c>
      <c r="G268" s="220" t="s">
        <v>2310</v>
      </c>
      <c r="H268" s="206" t="s">
        <v>18</v>
      </c>
      <c r="I268" s="220" t="s">
        <v>2311</v>
      </c>
      <c r="J268" s="220" t="s">
        <v>145</v>
      </c>
      <c r="K268" s="218">
        <v>418</v>
      </c>
      <c r="L268" s="206"/>
      <c r="M268" s="206"/>
      <c r="N268" s="206">
        <v>1</v>
      </c>
      <c r="O268" s="206">
        <v>1</v>
      </c>
      <c r="P268" s="206">
        <v>59.23</v>
      </c>
    </row>
    <row r="269" spans="1:16" ht="43.8" customHeight="1" x14ac:dyDescent="0.3">
      <c r="A269" s="206" t="s">
        <v>2297</v>
      </c>
      <c r="B269" s="206" t="s">
        <v>2298</v>
      </c>
      <c r="C269" s="206">
        <v>3701840</v>
      </c>
      <c r="D269" s="206" t="s">
        <v>2299</v>
      </c>
      <c r="E269" s="220" t="s">
        <v>848</v>
      </c>
      <c r="F269" s="220" t="s">
        <v>2300</v>
      </c>
      <c r="G269" s="220" t="s">
        <v>2312</v>
      </c>
      <c r="H269" s="206" t="s">
        <v>18</v>
      </c>
      <c r="I269" s="220" t="s">
        <v>2313</v>
      </c>
      <c r="J269" s="220" t="s">
        <v>145</v>
      </c>
      <c r="K269" s="218">
        <v>222</v>
      </c>
      <c r="L269" s="206"/>
      <c r="M269" s="206">
        <v>1</v>
      </c>
      <c r="N269" s="206"/>
      <c r="O269" s="206">
        <v>1</v>
      </c>
      <c r="P269" s="206">
        <v>31.46</v>
      </c>
    </row>
    <row r="270" spans="1:16" ht="43.8" customHeight="1" x14ac:dyDescent="0.3">
      <c r="A270" s="206" t="s">
        <v>2297</v>
      </c>
      <c r="B270" s="206" t="s">
        <v>2298</v>
      </c>
      <c r="C270" s="206">
        <v>3701840</v>
      </c>
      <c r="D270" s="206" t="s">
        <v>2299</v>
      </c>
      <c r="E270" s="220" t="s">
        <v>848</v>
      </c>
      <c r="F270" s="220" t="s">
        <v>2307</v>
      </c>
      <c r="G270" s="220" t="s">
        <v>2314</v>
      </c>
      <c r="H270" s="206" t="s">
        <v>18</v>
      </c>
      <c r="I270" s="220" t="s">
        <v>2315</v>
      </c>
      <c r="J270" s="220" t="s">
        <v>145</v>
      </c>
      <c r="K270" s="218">
        <v>350</v>
      </c>
      <c r="L270" s="206"/>
      <c r="M270" s="206">
        <v>1</v>
      </c>
      <c r="N270" s="206"/>
      <c r="O270" s="206">
        <v>1</v>
      </c>
      <c r="P270" s="206">
        <v>69.41</v>
      </c>
    </row>
    <row r="271" spans="1:16" ht="43.8" customHeight="1" x14ac:dyDescent="0.3">
      <c r="A271" s="206" t="s">
        <v>2297</v>
      </c>
      <c r="B271" s="206" t="s">
        <v>2298</v>
      </c>
      <c r="C271" s="206">
        <v>3701840</v>
      </c>
      <c r="D271" s="206" t="s">
        <v>2299</v>
      </c>
      <c r="E271" s="220" t="s">
        <v>848</v>
      </c>
      <c r="F271" s="220" t="s">
        <v>2316</v>
      </c>
      <c r="G271" s="220" t="s">
        <v>2317</v>
      </c>
      <c r="H271" s="206" t="s">
        <v>18</v>
      </c>
      <c r="I271" s="220" t="s">
        <v>2318</v>
      </c>
      <c r="J271" s="220" t="s">
        <v>14</v>
      </c>
      <c r="K271" s="218">
        <v>403</v>
      </c>
      <c r="L271" s="206"/>
      <c r="M271" s="206"/>
      <c r="N271" s="206">
        <v>1</v>
      </c>
      <c r="O271" s="206">
        <v>1</v>
      </c>
      <c r="P271" s="206">
        <v>79.91</v>
      </c>
    </row>
    <row r="272" spans="1:16" ht="43.8" customHeight="1" x14ac:dyDescent="0.3">
      <c r="A272" s="206" t="s">
        <v>2297</v>
      </c>
      <c r="B272" s="206" t="s">
        <v>2298</v>
      </c>
      <c r="C272" s="206">
        <v>3701840</v>
      </c>
      <c r="D272" s="206" t="s">
        <v>2299</v>
      </c>
      <c r="E272" s="220" t="s">
        <v>848</v>
      </c>
      <c r="F272" s="220" t="s">
        <v>2300</v>
      </c>
      <c r="G272" s="220" t="s">
        <v>2319</v>
      </c>
      <c r="H272" s="206" t="s">
        <v>18</v>
      </c>
      <c r="I272" s="220" t="s">
        <v>2320</v>
      </c>
      <c r="J272" s="220" t="s">
        <v>145</v>
      </c>
      <c r="K272" s="218">
        <v>257</v>
      </c>
      <c r="L272" s="206"/>
      <c r="M272" s="206"/>
      <c r="N272" s="206">
        <v>1</v>
      </c>
      <c r="O272" s="206">
        <v>1</v>
      </c>
      <c r="P272" s="206">
        <v>123.54</v>
      </c>
    </row>
    <row r="273" spans="1:16" ht="43.8" customHeight="1" x14ac:dyDescent="0.3">
      <c r="A273" s="206" t="s">
        <v>2297</v>
      </c>
      <c r="B273" s="206" t="s">
        <v>2298</v>
      </c>
      <c r="C273" s="206">
        <v>3701840</v>
      </c>
      <c r="D273" s="206" t="s">
        <v>2299</v>
      </c>
      <c r="E273" s="220" t="s">
        <v>848</v>
      </c>
      <c r="F273" s="220" t="s">
        <v>2300</v>
      </c>
      <c r="G273" s="220" t="s">
        <v>2321</v>
      </c>
      <c r="H273" s="206" t="s">
        <v>18</v>
      </c>
      <c r="I273" s="220" t="s">
        <v>2322</v>
      </c>
      <c r="J273" s="220" t="s">
        <v>145</v>
      </c>
      <c r="K273" s="218">
        <v>1466</v>
      </c>
      <c r="L273" s="206">
        <v>1</v>
      </c>
      <c r="M273" s="206"/>
      <c r="N273" s="206">
        <v>3</v>
      </c>
      <c r="O273" s="206">
        <v>4</v>
      </c>
      <c r="P273" s="206">
        <v>290.70999999999998</v>
      </c>
    </row>
    <row r="274" spans="1:16" ht="43.8" customHeight="1" x14ac:dyDescent="0.3">
      <c r="A274" s="206" t="s">
        <v>2297</v>
      </c>
      <c r="B274" s="206" t="s">
        <v>2298</v>
      </c>
      <c r="C274" s="206">
        <v>3701840</v>
      </c>
      <c r="D274" s="206" t="s">
        <v>2299</v>
      </c>
      <c r="E274" s="220" t="s">
        <v>848</v>
      </c>
      <c r="F274" s="220" t="s">
        <v>2307</v>
      </c>
      <c r="G274" s="220" t="s">
        <v>2323</v>
      </c>
      <c r="H274" s="206" t="s">
        <v>18</v>
      </c>
      <c r="I274" s="220" t="s">
        <v>2324</v>
      </c>
      <c r="J274" s="220" t="s">
        <v>145</v>
      </c>
      <c r="K274" s="218">
        <v>686</v>
      </c>
      <c r="L274" s="206">
        <v>1</v>
      </c>
      <c r="M274" s="206">
        <v>1</v>
      </c>
      <c r="N274" s="206"/>
      <c r="O274" s="206">
        <v>2</v>
      </c>
      <c r="P274" s="206">
        <v>136.03</v>
      </c>
    </row>
    <row r="275" spans="1:16" ht="43.8" customHeight="1" x14ac:dyDescent="0.3">
      <c r="A275" s="206" t="s">
        <v>2297</v>
      </c>
      <c r="B275" s="206" t="s">
        <v>2298</v>
      </c>
      <c r="C275" s="206">
        <v>3701840</v>
      </c>
      <c r="D275" s="206" t="s">
        <v>2299</v>
      </c>
      <c r="E275" s="220" t="s">
        <v>848</v>
      </c>
      <c r="F275" s="220" t="s">
        <v>2316</v>
      </c>
      <c r="G275" s="220" t="s">
        <v>2325</v>
      </c>
      <c r="H275" s="206" t="s">
        <v>18</v>
      </c>
      <c r="I275" s="220" t="s">
        <v>2326</v>
      </c>
      <c r="J275" s="220" t="s">
        <v>145</v>
      </c>
      <c r="K275" s="218">
        <v>615</v>
      </c>
      <c r="L275" s="206"/>
      <c r="M275" s="206">
        <v>1</v>
      </c>
      <c r="N275" s="206">
        <v>1</v>
      </c>
      <c r="O275" s="206">
        <v>2</v>
      </c>
      <c r="P275" s="206">
        <v>121.95</v>
      </c>
    </row>
    <row r="276" spans="1:16" ht="43.8" customHeight="1" x14ac:dyDescent="0.3">
      <c r="A276" s="206" t="s">
        <v>2297</v>
      </c>
      <c r="B276" s="206" t="s">
        <v>2298</v>
      </c>
      <c r="C276" s="206">
        <v>3701840</v>
      </c>
      <c r="D276" s="206" t="s">
        <v>2299</v>
      </c>
      <c r="E276" s="220" t="s">
        <v>848</v>
      </c>
      <c r="F276" s="220" t="s">
        <v>2300</v>
      </c>
      <c r="G276" s="220" t="s">
        <v>2327</v>
      </c>
      <c r="H276" s="206" t="s">
        <v>18</v>
      </c>
      <c r="I276" s="220" t="s">
        <v>2328</v>
      </c>
      <c r="J276" s="220" t="s">
        <v>14</v>
      </c>
      <c r="K276" s="218">
        <v>349</v>
      </c>
      <c r="L276" s="206"/>
      <c r="M276" s="206"/>
      <c r="N276" s="206">
        <v>1</v>
      </c>
      <c r="O276" s="206">
        <v>1</v>
      </c>
      <c r="P276" s="206">
        <v>49.45</v>
      </c>
    </row>
    <row r="277" spans="1:16" ht="43.8" customHeight="1" x14ac:dyDescent="0.3">
      <c r="A277" s="206" t="s">
        <v>2297</v>
      </c>
      <c r="B277" s="206" t="s">
        <v>2298</v>
      </c>
      <c r="C277" s="206">
        <v>3701840</v>
      </c>
      <c r="D277" s="206" t="s">
        <v>2299</v>
      </c>
      <c r="E277" s="220" t="s">
        <v>848</v>
      </c>
      <c r="F277" s="220" t="s">
        <v>2300</v>
      </c>
      <c r="G277" s="220" t="s">
        <v>2329</v>
      </c>
      <c r="H277" s="206" t="s">
        <v>18</v>
      </c>
      <c r="I277" s="220" t="s">
        <v>2330</v>
      </c>
      <c r="J277" s="220" t="s">
        <v>145</v>
      </c>
      <c r="K277" s="218">
        <v>667</v>
      </c>
      <c r="L277" s="206">
        <v>1</v>
      </c>
      <c r="M277" s="206">
        <v>1</v>
      </c>
      <c r="N277" s="206"/>
      <c r="O277" s="206">
        <v>2</v>
      </c>
      <c r="P277" s="206">
        <v>132.27000000000001</v>
      </c>
    </row>
    <row r="278" spans="1:16" ht="43.8" customHeight="1" x14ac:dyDescent="0.3">
      <c r="A278" s="206" t="s">
        <v>1091</v>
      </c>
      <c r="B278" s="206" t="str">
        <f>+VLOOKUP(A278,'[1]DISTRITOS A NIVEL NACIONAL'!$A$1:$IV$65536,5,0)</f>
        <v>CALLE 24 DE MAYO ENTRE OLMEDO Y JUAN MONTALVO</v>
      </c>
      <c r="C278" s="206" t="str">
        <f>+VLOOKUP(A278,'[1]DISTRITOS A NIVEL NACIONAL'!$A$1:$IV$65536,6,0)</f>
        <v>(07)2676964, (07)2676066,</v>
      </c>
      <c r="D278" s="206" t="str">
        <f>+VLOOKUP(A278,'[1]DISTRITOS A NIVEL NACIONAL'!$A$1:$IV$65536,7,0)</f>
        <v>DIRECTO</v>
      </c>
      <c r="E278" s="220" t="s">
        <v>1092</v>
      </c>
      <c r="F278" s="220" t="s">
        <v>1097</v>
      </c>
      <c r="G278" s="221" t="s">
        <v>2331</v>
      </c>
      <c r="H278" s="206" t="s">
        <v>1129</v>
      </c>
      <c r="I278" s="221" t="s">
        <v>2332</v>
      </c>
      <c r="J278" s="221" t="s">
        <v>13</v>
      </c>
      <c r="K278" s="222">
        <v>1289</v>
      </c>
      <c r="L278" s="222">
        <v>1289</v>
      </c>
      <c r="M278" s="222">
        <v>1289</v>
      </c>
      <c r="N278" s="222">
        <v>1289</v>
      </c>
      <c r="O278" s="223">
        <v>1289</v>
      </c>
      <c r="P278" s="209">
        <v>6137.0836799999997</v>
      </c>
    </row>
    <row r="279" spans="1:16" ht="43.8" customHeight="1" x14ac:dyDescent="0.3">
      <c r="A279" s="206" t="s">
        <v>1091</v>
      </c>
      <c r="B279" s="206" t="str">
        <f>+VLOOKUP(A279,'[1]DISTRITOS A NIVEL NACIONAL'!$A$1:$IV$65536,5,0)</f>
        <v>CALLE 24 DE MAYO ENTRE OLMEDO Y JUAN MONTALVO</v>
      </c>
      <c r="C279" s="206" t="str">
        <f>+VLOOKUP(A279,'[1]DISTRITOS A NIVEL NACIONAL'!$A$1:$IV$65536,6,0)</f>
        <v>(07)2676964, (07)2676066,</v>
      </c>
      <c r="D279" s="206" t="str">
        <f>+VLOOKUP(A279,'[1]DISTRITOS A NIVEL NACIONAL'!$A$1:$IV$65536,7,0)</f>
        <v>DIRECTO</v>
      </c>
      <c r="E279" s="220" t="s">
        <v>1092</v>
      </c>
      <c r="F279" s="220" t="s">
        <v>1097</v>
      </c>
      <c r="G279" s="221" t="s">
        <v>2331</v>
      </c>
      <c r="H279" s="206" t="s">
        <v>1129</v>
      </c>
      <c r="I279" s="221" t="s">
        <v>2333</v>
      </c>
      <c r="J279" s="220" t="s">
        <v>13</v>
      </c>
      <c r="K279" s="222">
        <v>166</v>
      </c>
      <c r="L279" s="222">
        <v>166</v>
      </c>
      <c r="M279" s="222">
        <v>166</v>
      </c>
      <c r="N279" s="222">
        <v>166</v>
      </c>
      <c r="O279" s="223">
        <v>166</v>
      </c>
      <c r="P279" s="209">
        <v>790.34591999999998</v>
      </c>
    </row>
    <row r="280" spans="1:16" ht="43.8" customHeight="1" x14ac:dyDescent="0.3">
      <c r="A280" s="206" t="s">
        <v>1091</v>
      </c>
      <c r="B280" s="206" t="str">
        <f>+VLOOKUP(A280,'[1]DISTRITOS A NIVEL NACIONAL'!$A$1:$IV$65536,5,0)</f>
        <v>CALLE 24 DE MAYO ENTRE OLMEDO Y JUAN MONTALVO</v>
      </c>
      <c r="C280" s="206" t="str">
        <f>+VLOOKUP(A280,'[1]DISTRITOS A NIVEL NACIONAL'!$A$1:$IV$65536,6,0)</f>
        <v>(07)2676964, (07)2676066,</v>
      </c>
      <c r="D280" s="206" t="str">
        <f>+VLOOKUP(A280,'[1]DISTRITOS A NIVEL NACIONAL'!$A$1:$IV$65536,7,0)</f>
        <v>DIRECTO</v>
      </c>
      <c r="E280" s="220" t="s">
        <v>1092</v>
      </c>
      <c r="F280" s="220" t="s">
        <v>1097</v>
      </c>
      <c r="G280" s="220" t="s">
        <v>2334</v>
      </c>
      <c r="H280" s="206" t="s">
        <v>1129</v>
      </c>
      <c r="I280" s="221" t="s">
        <v>2335</v>
      </c>
      <c r="J280" s="220" t="s">
        <v>149</v>
      </c>
      <c r="K280" s="222">
        <v>251</v>
      </c>
      <c r="L280" s="222">
        <v>251</v>
      </c>
      <c r="M280" s="222">
        <v>251</v>
      </c>
      <c r="N280" s="222">
        <v>251</v>
      </c>
      <c r="O280" s="223">
        <v>251</v>
      </c>
      <c r="P280" s="209">
        <v>853.60080000000016</v>
      </c>
    </row>
    <row r="281" spans="1:16" ht="43.8" customHeight="1" x14ac:dyDescent="0.3">
      <c r="A281" s="206" t="s">
        <v>1091</v>
      </c>
      <c r="B281" s="206" t="str">
        <f>+VLOOKUP(A281,'[1]DISTRITOS A NIVEL NACIONAL'!$A$1:$IV$65536,5,0)</f>
        <v>CALLE 24 DE MAYO ENTRE OLMEDO Y JUAN MONTALVO</v>
      </c>
      <c r="C281" s="206" t="str">
        <f>+VLOOKUP(A281,'[1]DISTRITOS A NIVEL NACIONAL'!$A$1:$IV$65536,6,0)</f>
        <v>(07)2676964, (07)2676066,</v>
      </c>
      <c r="D281" s="206" t="str">
        <f>+VLOOKUP(A281,'[1]DISTRITOS A NIVEL NACIONAL'!$A$1:$IV$65536,7,0)</f>
        <v>DIRECTO</v>
      </c>
      <c r="E281" s="220" t="s">
        <v>1092</v>
      </c>
      <c r="F281" s="221" t="s">
        <v>1097</v>
      </c>
      <c r="G281" s="221" t="s">
        <v>2336</v>
      </c>
      <c r="H281" s="206" t="s">
        <v>1129</v>
      </c>
      <c r="I281" s="221" t="s">
        <v>2337</v>
      </c>
      <c r="J281" s="220" t="s">
        <v>149</v>
      </c>
      <c r="K281" s="222">
        <v>191</v>
      </c>
      <c r="L281" s="222">
        <v>191</v>
      </c>
      <c r="M281" s="222">
        <v>191</v>
      </c>
      <c r="N281" s="222">
        <v>191</v>
      </c>
      <c r="O281" s="223">
        <v>191</v>
      </c>
      <c r="P281" s="209">
        <v>649.55280000000005</v>
      </c>
    </row>
    <row r="282" spans="1:16" ht="43.8" customHeight="1" x14ac:dyDescent="0.3">
      <c r="A282" s="206" t="s">
        <v>1091</v>
      </c>
      <c r="B282" s="206" t="str">
        <f>+VLOOKUP(A282,'[1]DISTRITOS A NIVEL NACIONAL'!$A$1:$IV$65536,5,0)</f>
        <v>CALLE 24 DE MAYO ENTRE OLMEDO Y JUAN MONTALVO</v>
      </c>
      <c r="C282" s="206" t="str">
        <f>+VLOOKUP(A282,'[1]DISTRITOS A NIVEL NACIONAL'!$A$1:$IV$65536,6,0)</f>
        <v>(07)2676964, (07)2676066,</v>
      </c>
      <c r="D282" s="206" t="str">
        <f>+VLOOKUP(A282,'[1]DISTRITOS A NIVEL NACIONAL'!$A$1:$IV$65536,7,0)</f>
        <v>DIRECTO</v>
      </c>
      <c r="E282" s="220" t="s">
        <v>1092</v>
      </c>
      <c r="F282" s="221" t="s">
        <v>1097</v>
      </c>
      <c r="G282" s="221" t="s">
        <v>2338</v>
      </c>
      <c r="H282" s="206" t="s">
        <v>1129</v>
      </c>
      <c r="I282" s="221" t="s">
        <v>2339</v>
      </c>
      <c r="J282" s="220" t="s">
        <v>13</v>
      </c>
      <c r="K282" s="222">
        <v>682</v>
      </c>
      <c r="L282" s="222">
        <v>682</v>
      </c>
      <c r="M282" s="222">
        <v>682</v>
      </c>
      <c r="N282" s="222">
        <v>682</v>
      </c>
      <c r="O282" s="223">
        <v>682</v>
      </c>
      <c r="P282" s="209">
        <v>3247.0838400000002</v>
      </c>
    </row>
    <row r="283" spans="1:16" ht="43.8" customHeight="1" x14ac:dyDescent="0.3">
      <c r="A283" s="206" t="s">
        <v>1091</v>
      </c>
      <c r="B283" s="206" t="str">
        <f>+VLOOKUP(A283,'[1]DISTRITOS A NIVEL NACIONAL'!$A$1:$IV$65536,5,0)</f>
        <v>CALLE 24 DE MAYO ENTRE OLMEDO Y JUAN MONTALVO</v>
      </c>
      <c r="C283" s="206" t="str">
        <f>+VLOOKUP(A283,'[1]DISTRITOS A NIVEL NACIONAL'!$A$1:$IV$65536,6,0)</f>
        <v>(07)2676964, (07)2676066,</v>
      </c>
      <c r="D283" s="206" t="str">
        <f>+VLOOKUP(A283,'[1]DISTRITOS A NIVEL NACIONAL'!$A$1:$IV$65536,7,0)</f>
        <v>DIRECTO</v>
      </c>
      <c r="E283" s="220" t="s">
        <v>1092</v>
      </c>
      <c r="F283" s="221" t="s">
        <v>1097</v>
      </c>
      <c r="G283" s="221" t="s">
        <v>2340</v>
      </c>
      <c r="H283" s="206" t="s">
        <v>1129</v>
      </c>
      <c r="I283" s="221" t="s">
        <v>2341</v>
      </c>
      <c r="J283" s="221" t="s">
        <v>13</v>
      </c>
      <c r="K283" s="222">
        <v>1840</v>
      </c>
      <c r="L283" s="222">
        <v>1840</v>
      </c>
      <c r="M283" s="222">
        <v>1840</v>
      </c>
      <c r="N283" s="222">
        <v>1840</v>
      </c>
      <c r="O283" s="223">
        <v>1840</v>
      </c>
      <c r="P283" s="209">
        <v>8760.4607999999989</v>
      </c>
    </row>
    <row r="284" spans="1:16" ht="43.8" customHeight="1" x14ac:dyDescent="0.3">
      <c r="A284" s="206" t="s">
        <v>1091</v>
      </c>
      <c r="B284" s="206" t="str">
        <f>+VLOOKUP(A284,'[1]DISTRITOS A NIVEL NACIONAL'!$A$1:$IV$65536,5,0)</f>
        <v>CALLE 24 DE MAYO ENTRE OLMEDO Y JUAN MONTALVO</v>
      </c>
      <c r="C284" s="206" t="str">
        <f>+VLOOKUP(A284,'[1]DISTRITOS A NIVEL NACIONAL'!$A$1:$IV$65536,6,0)</f>
        <v>(07)2676964, (07)2676066,</v>
      </c>
      <c r="D284" s="206" t="str">
        <f>+VLOOKUP(A284,'[1]DISTRITOS A NIVEL NACIONAL'!$A$1:$IV$65536,7,0)</f>
        <v>DIRECTO</v>
      </c>
      <c r="E284" s="220" t="s">
        <v>1092</v>
      </c>
      <c r="F284" s="220" t="s">
        <v>1097</v>
      </c>
      <c r="G284" s="220" t="s">
        <v>2340</v>
      </c>
      <c r="H284" s="206" t="s">
        <v>1129</v>
      </c>
      <c r="I284" s="220" t="s">
        <v>2342</v>
      </c>
      <c r="J284" s="220" t="s">
        <v>13</v>
      </c>
      <c r="K284" s="223">
        <v>226</v>
      </c>
      <c r="L284" s="223">
        <v>226</v>
      </c>
      <c r="M284" s="223">
        <v>226</v>
      </c>
      <c r="N284" s="223">
        <v>226</v>
      </c>
      <c r="O284" s="223">
        <v>226</v>
      </c>
      <c r="P284" s="224">
        <v>1076.0131200000001</v>
      </c>
    </row>
    <row r="285" spans="1:16" ht="43.8" customHeight="1" x14ac:dyDescent="0.3">
      <c r="A285" s="206" t="s">
        <v>1091</v>
      </c>
      <c r="B285" s="206" t="str">
        <f>+VLOOKUP(A285,'[1]DISTRITOS A NIVEL NACIONAL'!$A$1:$IV$65536,5,0)</f>
        <v>CALLE 24 DE MAYO ENTRE OLMEDO Y JUAN MONTALVO</v>
      </c>
      <c r="C285" s="206" t="str">
        <f>+VLOOKUP(A285,'[1]DISTRITOS A NIVEL NACIONAL'!$A$1:$IV$65536,6,0)</f>
        <v>(07)2676964, (07)2676066,</v>
      </c>
      <c r="D285" s="206" t="str">
        <f>+VLOOKUP(A285,'[1]DISTRITOS A NIVEL NACIONAL'!$A$1:$IV$65536,7,0)</f>
        <v>DIRECTO</v>
      </c>
      <c r="E285" s="220" t="s">
        <v>1092</v>
      </c>
      <c r="F285" s="220" t="s">
        <v>1097</v>
      </c>
      <c r="G285" s="220" t="s">
        <v>2343</v>
      </c>
      <c r="H285" s="206" t="s">
        <v>1129</v>
      </c>
      <c r="I285" s="220" t="s">
        <v>2344</v>
      </c>
      <c r="J285" s="220" t="s">
        <v>149</v>
      </c>
      <c r="K285" s="223">
        <v>49</v>
      </c>
      <c r="L285" s="223">
        <v>49</v>
      </c>
      <c r="M285" s="223">
        <v>49</v>
      </c>
      <c r="N285" s="223">
        <v>49</v>
      </c>
      <c r="O285" s="223">
        <v>49</v>
      </c>
      <c r="P285" s="224">
        <v>166.63920000000002</v>
      </c>
    </row>
    <row r="286" spans="1:16" ht="43.8" customHeight="1" x14ac:dyDescent="0.3">
      <c r="A286" s="206" t="s">
        <v>1091</v>
      </c>
      <c r="B286" s="206" t="str">
        <f>+VLOOKUP(A286,'[1]DISTRITOS A NIVEL NACIONAL'!$A$1:$IV$65536,5,0)</f>
        <v>CALLE 24 DE MAYO ENTRE OLMEDO Y JUAN MONTALVO</v>
      </c>
      <c r="C286" s="206" t="str">
        <f>+VLOOKUP(A286,'[1]DISTRITOS A NIVEL NACIONAL'!$A$1:$IV$65536,6,0)</f>
        <v>(07)2676964, (07)2676066,</v>
      </c>
      <c r="D286" s="206" t="str">
        <f>+VLOOKUP(A286,'[1]DISTRITOS A NIVEL NACIONAL'!$A$1:$IV$65536,7,0)</f>
        <v>DIRECTO</v>
      </c>
      <c r="E286" s="220" t="s">
        <v>1092</v>
      </c>
      <c r="F286" s="220" t="s">
        <v>1097</v>
      </c>
      <c r="G286" s="220" t="s">
        <v>2345</v>
      </c>
      <c r="H286" s="206" t="s">
        <v>1129</v>
      </c>
      <c r="I286" s="220" t="s">
        <v>2346</v>
      </c>
      <c r="J286" s="220" t="s">
        <v>149</v>
      </c>
      <c r="K286" s="223">
        <v>112</v>
      </c>
      <c r="L286" s="223">
        <v>112</v>
      </c>
      <c r="M286" s="223">
        <v>112</v>
      </c>
      <c r="N286" s="223">
        <v>112</v>
      </c>
      <c r="O286" s="223">
        <v>112</v>
      </c>
      <c r="P286" s="224">
        <v>380.88960000000003</v>
      </c>
    </row>
    <row r="287" spans="1:16" ht="43.8" customHeight="1" x14ac:dyDescent="0.3">
      <c r="A287" s="206" t="s">
        <v>1091</v>
      </c>
      <c r="B287" s="206" t="str">
        <f>+VLOOKUP(A287,'[1]DISTRITOS A NIVEL NACIONAL'!$A$1:$IV$65536,5,0)</f>
        <v>CALLE 24 DE MAYO ENTRE OLMEDO Y JUAN MONTALVO</v>
      </c>
      <c r="C287" s="206" t="str">
        <f>+VLOOKUP(A287,'[1]DISTRITOS A NIVEL NACIONAL'!$A$1:$IV$65536,6,0)</f>
        <v>(07)2676964, (07)2676066,</v>
      </c>
      <c r="D287" s="206" t="str">
        <f>+VLOOKUP(A287,'[1]DISTRITOS A NIVEL NACIONAL'!$A$1:$IV$65536,7,0)</f>
        <v>DIRECTO</v>
      </c>
      <c r="E287" s="220" t="s">
        <v>1092</v>
      </c>
      <c r="F287" s="220" t="s">
        <v>1097</v>
      </c>
      <c r="G287" s="220" t="s">
        <v>2347</v>
      </c>
      <c r="H287" s="206" t="s">
        <v>1129</v>
      </c>
      <c r="I287" s="220" t="s">
        <v>2348</v>
      </c>
      <c r="J287" s="220" t="s">
        <v>149</v>
      </c>
      <c r="K287" s="223">
        <v>159</v>
      </c>
      <c r="L287" s="223">
        <v>159</v>
      </c>
      <c r="M287" s="223">
        <v>159</v>
      </c>
      <c r="N287" s="223">
        <v>159</v>
      </c>
      <c r="O287" s="223">
        <v>159</v>
      </c>
      <c r="P287" s="224">
        <v>540.72720000000004</v>
      </c>
    </row>
    <row r="288" spans="1:16" ht="43.8" customHeight="1" x14ac:dyDescent="0.3">
      <c r="A288" s="206" t="s">
        <v>1091</v>
      </c>
      <c r="B288" s="206" t="str">
        <f>+VLOOKUP(A288,'[1]DISTRITOS A NIVEL NACIONAL'!$A$1:$IV$65536,5,0)</f>
        <v>CALLE 24 DE MAYO ENTRE OLMEDO Y JUAN MONTALVO</v>
      </c>
      <c r="C288" s="206" t="str">
        <f>+VLOOKUP(A288,'[1]DISTRITOS A NIVEL NACIONAL'!$A$1:$IV$65536,6,0)</f>
        <v>(07)2676964, (07)2676066,</v>
      </c>
      <c r="D288" s="206" t="str">
        <f>+VLOOKUP(A288,'[1]DISTRITOS A NIVEL NACIONAL'!$A$1:$IV$65536,7,0)</f>
        <v>DIRECTO</v>
      </c>
      <c r="E288" s="220" t="s">
        <v>1092</v>
      </c>
      <c r="F288" s="220" t="s">
        <v>1097</v>
      </c>
      <c r="G288" s="220" t="s">
        <v>2349</v>
      </c>
      <c r="H288" s="206" t="s">
        <v>1129</v>
      </c>
      <c r="I288" s="220" t="s">
        <v>2350</v>
      </c>
      <c r="J288" s="220" t="s">
        <v>13</v>
      </c>
      <c r="K288" s="223">
        <v>436</v>
      </c>
      <c r="L288" s="223">
        <v>436</v>
      </c>
      <c r="M288" s="223">
        <v>436</v>
      </c>
      <c r="N288" s="223">
        <v>436</v>
      </c>
      <c r="O288" s="223">
        <v>436</v>
      </c>
      <c r="P288" s="224">
        <v>2075.8483200000001</v>
      </c>
    </row>
    <row r="289" spans="1:16" ht="43.8" customHeight="1" x14ac:dyDescent="0.3">
      <c r="A289" s="206" t="s">
        <v>1091</v>
      </c>
      <c r="B289" s="206" t="str">
        <f>+VLOOKUP(A289,'[1]DISTRITOS A NIVEL NACIONAL'!$A$1:$IV$65536,5,0)</f>
        <v>CALLE 24 DE MAYO ENTRE OLMEDO Y JUAN MONTALVO</v>
      </c>
      <c r="C289" s="206" t="str">
        <f>+VLOOKUP(A289,'[1]DISTRITOS A NIVEL NACIONAL'!$A$1:$IV$65536,6,0)</f>
        <v>(07)2676964, (07)2676066,</v>
      </c>
      <c r="D289" s="206" t="str">
        <f>+VLOOKUP(A289,'[1]DISTRITOS A NIVEL NACIONAL'!$A$1:$IV$65536,7,0)</f>
        <v>DIRECTO</v>
      </c>
      <c r="E289" s="220" t="s">
        <v>1092</v>
      </c>
      <c r="F289" s="220" t="s">
        <v>2351</v>
      </c>
      <c r="G289" s="220" t="s">
        <v>2352</v>
      </c>
      <c r="H289" s="206" t="s">
        <v>133</v>
      </c>
      <c r="I289" s="220" t="s">
        <v>2353</v>
      </c>
      <c r="J289" s="220" t="s">
        <v>108</v>
      </c>
      <c r="K289" s="206">
        <v>211</v>
      </c>
      <c r="L289" s="206">
        <v>211</v>
      </c>
      <c r="M289" s="206">
        <v>211</v>
      </c>
      <c r="N289" s="206">
        <v>211</v>
      </c>
      <c r="O289" s="206">
        <v>211</v>
      </c>
      <c r="P289" s="206" t="s">
        <v>2354</v>
      </c>
    </row>
    <row r="290" spans="1:16" ht="43.8" customHeight="1" x14ac:dyDescent="0.3">
      <c r="A290" s="206" t="s">
        <v>1091</v>
      </c>
      <c r="B290" s="206" t="str">
        <f>+VLOOKUP(A290,'[1]DISTRITOS A NIVEL NACIONAL'!$A$1:$IV$65536,5,0)</f>
        <v>CALLE 24 DE MAYO ENTRE OLMEDO Y JUAN MONTALVO</v>
      </c>
      <c r="C290" s="206" t="str">
        <f>+VLOOKUP(A290,'[1]DISTRITOS A NIVEL NACIONAL'!$A$1:$IV$65536,6,0)</f>
        <v>(07)2676964, (07)2676066,</v>
      </c>
      <c r="D290" s="206" t="str">
        <f>+VLOOKUP(A290,'[1]DISTRITOS A NIVEL NACIONAL'!$A$1:$IV$65536,7,0)</f>
        <v>DIRECTO</v>
      </c>
      <c r="E290" s="220" t="s">
        <v>1092</v>
      </c>
      <c r="F290" s="220" t="s">
        <v>1097</v>
      </c>
      <c r="G290" s="220" t="s">
        <v>2355</v>
      </c>
      <c r="H290" s="206" t="s">
        <v>133</v>
      </c>
      <c r="I290" s="220" t="s">
        <v>2356</v>
      </c>
      <c r="J290" s="220" t="s">
        <v>2001</v>
      </c>
      <c r="K290" s="206">
        <v>450</v>
      </c>
      <c r="L290" s="206">
        <v>450</v>
      </c>
      <c r="M290" s="206">
        <v>450</v>
      </c>
      <c r="N290" s="206">
        <v>450</v>
      </c>
      <c r="O290" s="206">
        <v>450</v>
      </c>
      <c r="P290" s="206" t="s">
        <v>2357</v>
      </c>
    </row>
    <row r="291" spans="1:16" ht="43.8" customHeight="1" x14ac:dyDescent="0.3">
      <c r="A291" s="206" t="s">
        <v>1091</v>
      </c>
      <c r="B291" s="206" t="str">
        <f>+VLOOKUP(A291,'[1]DISTRITOS A NIVEL NACIONAL'!$A$1:$IV$65536,5,0)</f>
        <v>CALLE 24 DE MAYO ENTRE OLMEDO Y JUAN MONTALVO</v>
      </c>
      <c r="C291" s="206" t="str">
        <f>+VLOOKUP(A291,'[1]DISTRITOS A NIVEL NACIONAL'!$A$1:$IV$65536,6,0)</f>
        <v>(07)2676964, (07)2676066,</v>
      </c>
      <c r="D291" s="206" t="str">
        <f>+VLOOKUP(A291,'[1]DISTRITOS A NIVEL NACIONAL'!$A$1:$IV$65536,7,0)</f>
        <v>DIRECTO</v>
      </c>
      <c r="E291" s="220" t="s">
        <v>1092</v>
      </c>
      <c r="F291" s="220" t="s">
        <v>1097</v>
      </c>
      <c r="G291" s="220" t="s">
        <v>2355</v>
      </c>
      <c r="H291" s="206" t="s">
        <v>133</v>
      </c>
      <c r="I291" s="220" t="s">
        <v>2358</v>
      </c>
      <c r="J291" s="220" t="s">
        <v>108</v>
      </c>
      <c r="K291" s="206">
        <v>160</v>
      </c>
      <c r="L291" s="206">
        <v>160</v>
      </c>
      <c r="M291" s="206">
        <v>160</v>
      </c>
      <c r="N291" s="206">
        <v>160</v>
      </c>
      <c r="O291" s="206">
        <v>160</v>
      </c>
      <c r="P291" s="206">
        <v>544.08000000000004</v>
      </c>
    </row>
    <row r="292" spans="1:16" ht="43.8" customHeight="1" x14ac:dyDescent="0.3">
      <c r="A292" s="206" t="s">
        <v>1091</v>
      </c>
      <c r="B292" s="206" t="str">
        <f>+VLOOKUP(A292,'[1]DISTRITOS A NIVEL NACIONAL'!$A$1:$IV$65536,5,0)</f>
        <v>CALLE 24 DE MAYO ENTRE OLMEDO Y JUAN MONTALVO</v>
      </c>
      <c r="C292" s="206" t="str">
        <f>+VLOOKUP(A292,'[1]DISTRITOS A NIVEL NACIONAL'!$A$1:$IV$65536,6,0)</f>
        <v>(07)2676964, (07)2676066,</v>
      </c>
      <c r="D292" s="206" t="str">
        <f>+VLOOKUP(A292,'[1]DISTRITOS A NIVEL NACIONAL'!$A$1:$IV$65536,7,0)</f>
        <v>DIRECTO</v>
      </c>
      <c r="E292" s="220" t="s">
        <v>1092</v>
      </c>
      <c r="F292" s="220" t="s">
        <v>2351</v>
      </c>
      <c r="G292" s="220" t="s">
        <v>2359</v>
      </c>
      <c r="H292" s="206" t="s">
        <v>133</v>
      </c>
      <c r="I292" s="220" t="s">
        <v>2360</v>
      </c>
      <c r="J292" s="220" t="s">
        <v>108</v>
      </c>
      <c r="K292" s="206">
        <v>120</v>
      </c>
      <c r="L292" s="206">
        <v>120</v>
      </c>
      <c r="M292" s="206">
        <v>120</v>
      </c>
      <c r="N292" s="206">
        <v>120</v>
      </c>
      <c r="O292" s="206">
        <v>120</v>
      </c>
      <c r="P292" s="206">
        <v>618.96</v>
      </c>
    </row>
    <row r="293" spans="1:16" ht="43.8" customHeight="1" x14ac:dyDescent="0.3">
      <c r="A293" s="206" t="s">
        <v>1091</v>
      </c>
      <c r="B293" s="206" t="str">
        <f>+VLOOKUP(A293,'[1]DISTRITOS A NIVEL NACIONAL'!$A$1:$IV$65536,5,0)</f>
        <v>CALLE 24 DE MAYO ENTRE OLMEDO Y JUAN MONTALVO</v>
      </c>
      <c r="C293" s="206" t="str">
        <f>+VLOOKUP(A293,'[1]DISTRITOS A NIVEL NACIONAL'!$A$1:$IV$65536,6,0)</f>
        <v>(07)2676964, (07)2676066,</v>
      </c>
      <c r="D293" s="206" t="str">
        <f>+VLOOKUP(A293,'[1]DISTRITOS A NIVEL NACIONAL'!$A$1:$IV$65536,7,0)</f>
        <v>DIRECTO</v>
      </c>
      <c r="E293" s="220" t="s">
        <v>1092</v>
      </c>
      <c r="F293" s="220" t="s">
        <v>2351</v>
      </c>
      <c r="G293" s="220" t="s">
        <v>2361</v>
      </c>
      <c r="H293" s="206" t="s">
        <v>133</v>
      </c>
      <c r="I293" s="220" t="s">
        <v>2362</v>
      </c>
      <c r="J293" s="220" t="s">
        <v>108</v>
      </c>
      <c r="K293" s="206">
        <v>131</v>
      </c>
      <c r="L293" s="206">
        <v>131</v>
      </c>
      <c r="M293" s="206">
        <v>131</v>
      </c>
      <c r="N293" s="206">
        <v>131</v>
      </c>
      <c r="O293" s="206">
        <v>131</v>
      </c>
      <c r="P293" s="206">
        <v>666.48</v>
      </c>
    </row>
    <row r="294" spans="1:16" ht="43.8" customHeight="1" x14ac:dyDescent="0.3">
      <c r="A294" s="206" t="s">
        <v>1091</v>
      </c>
      <c r="B294" s="206" t="str">
        <f>+VLOOKUP(A294,'[1]DISTRITOS A NIVEL NACIONAL'!$A$1:$IV$65536,5,0)</f>
        <v>CALLE 24 DE MAYO ENTRE OLMEDO Y JUAN MONTALVO</v>
      </c>
      <c r="C294" s="206" t="str">
        <f>+VLOOKUP(A294,'[1]DISTRITOS A NIVEL NACIONAL'!$A$1:$IV$65536,6,0)</f>
        <v>(07)2676964, (07)2676066,</v>
      </c>
      <c r="D294" s="206" t="str">
        <f>+VLOOKUP(A294,'[1]DISTRITOS A NIVEL NACIONAL'!$A$1:$IV$65536,7,0)</f>
        <v>DIRECTO</v>
      </c>
      <c r="E294" s="220" t="s">
        <v>1092</v>
      </c>
      <c r="F294" s="220" t="s">
        <v>2351</v>
      </c>
      <c r="G294" s="220" t="s">
        <v>2363</v>
      </c>
      <c r="H294" s="206" t="s">
        <v>133</v>
      </c>
      <c r="I294" s="220" t="s">
        <v>2364</v>
      </c>
      <c r="J294" s="220" t="s">
        <v>108</v>
      </c>
      <c r="K294" s="206">
        <v>124</v>
      </c>
      <c r="L294" s="206">
        <v>124</v>
      </c>
      <c r="M294" s="206">
        <v>124</v>
      </c>
      <c r="N294" s="206">
        <v>124</v>
      </c>
      <c r="O294" s="206">
        <v>124</v>
      </c>
      <c r="P294" s="206">
        <v>542.88</v>
      </c>
    </row>
    <row r="295" spans="1:16" ht="43.8" customHeight="1" x14ac:dyDescent="0.3">
      <c r="A295" s="206" t="s">
        <v>1091</v>
      </c>
      <c r="B295" s="206" t="str">
        <f>+VLOOKUP(A295,'[1]DISTRITOS A NIVEL NACIONAL'!$A$1:$IV$65536,5,0)</f>
        <v>CALLE 24 DE MAYO ENTRE OLMEDO Y JUAN MONTALVO</v>
      </c>
      <c r="C295" s="206" t="str">
        <f>+VLOOKUP(A295,'[1]DISTRITOS A NIVEL NACIONAL'!$A$1:$IV$65536,6,0)</f>
        <v>(07)2676964, (07)2676066,</v>
      </c>
      <c r="D295" s="206" t="str">
        <f>+VLOOKUP(A295,'[1]DISTRITOS A NIVEL NACIONAL'!$A$1:$IV$65536,7,0)</f>
        <v>DIRECTO</v>
      </c>
      <c r="E295" s="220" t="s">
        <v>1092</v>
      </c>
      <c r="F295" s="220" t="s">
        <v>2365</v>
      </c>
      <c r="G295" s="220" t="s">
        <v>2366</v>
      </c>
      <c r="H295" s="206" t="s">
        <v>133</v>
      </c>
      <c r="I295" s="220" t="s">
        <v>2367</v>
      </c>
      <c r="J295" s="220" t="s">
        <v>13</v>
      </c>
      <c r="K295" s="206">
        <v>248</v>
      </c>
      <c r="L295" s="206">
        <v>248</v>
      </c>
      <c r="M295" s="206">
        <v>248</v>
      </c>
      <c r="N295" s="206">
        <v>248</v>
      </c>
      <c r="O295" s="206">
        <v>248</v>
      </c>
      <c r="P295" s="206" t="s">
        <v>2368</v>
      </c>
    </row>
    <row r="296" spans="1:16" ht="43.8" customHeight="1" x14ac:dyDescent="0.3">
      <c r="A296" s="206" t="s">
        <v>1096</v>
      </c>
      <c r="B296" s="206" t="str">
        <f>+VLOOKUP(A296,'[1]DISTRITOS A NIVEL NACIONAL'!$A$1:$IV$65536,5,0)</f>
        <v>CALLE AV. NAUN BRIONES Y JUAN BENIGNO VELA</v>
      </c>
      <c r="C296" s="206" t="str">
        <f>+VLOOKUP(A296,'[1]DISTRITOS A NIVEL NACIONAL'!$A$1:$IV$65536,6,0)</f>
        <v>(07)2683536, (07)2683504</v>
      </c>
      <c r="D296" s="206" t="str">
        <f>+VLOOKUP(A296,'[1]DISTRITOS A NIVEL NACIONAL'!$A$1:$IV$65536,7,0)</f>
        <v>DIRECTO</v>
      </c>
      <c r="E296" s="220" t="s">
        <v>1092</v>
      </c>
      <c r="F296" s="220" t="s">
        <v>1104</v>
      </c>
      <c r="G296" s="220" t="s">
        <v>2369</v>
      </c>
      <c r="H296" s="206" t="s">
        <v>18</v>
      </c>
      <c r="I296" s="221" t="s">
        <v>2370</v>
      </c>
      <c r="J296" s="220" t="s">
        <v>13</v>
      </c>
      <c r="K296" s="206">
        <v>531</v>
      </c>
      <c r="L296" s="206"/>
      <c r="M296" s="206">
        <v>1</v>
      </c>
      <c r="N296" s="206"/>
      <c r="O296" s="206">
        <v>1</v>
      </c>
      <c r="P296" s="206">
        <v>76.650000000000006</v>
      </c>
    </row>
    <row r="297" spans="1:16" ht="43.8" customHeight="1" x14ac:dyDescent="0.3">
      <c r="A297" s="206" t="s">
        <v>1096</v>
      </c>
      <c r="B297" s="206" t="str">
        <f>+VLOOKUP(A297,'[1]DISTRITOS A NIVEL NACIONAL'!$A$1:$IV$65536,5,0)</f>
        <v>CALLE AV. NAUN BRIONES Y JUAN BENIGNO VELA</v>
      </c>
      <c r="C297" s="206" t="str">
        <f>+VLOOKUP(A297,'[1]DISTRITOS A NIVEL NACIONAL'!$A$1:$IV$65536,6,0)</f>
        <v>(07)2683536, (07)2683504</v>
      </c>
      <c r="D297" s="206" t="str">
        <f>+VLOOKUP(A297,'[1]DISTRITOS A NIVEL NACIONAL'!$A$1:$IV$65536,7,0)</f>
        <v>DIRECTO</v>
      </c>
      <c r="E297" s="220" t="s">
        <v>1092</v>
      </c>
      <c r="F297" s="220" t="s">
        <v>1104</v>
      </c>
      <c r="G297" s="220" t="s">
        <v>2371</v>
      </c>
      <c r="H297" s="206" t="s">
        <v>18</v>
      </c>
      <c r="I297" s="221" t="s">
        <v>2372</v>
      </c>
      <c r="J297" s="220" t="s">
        <v>13</v>
      </c>
      <c r="K297" s="206">
        <v>531</v>
      </c>
      <c r="L297" s="206">
        <v>1</v>
      </c>
      <c r="M297" s="206"/>
      <c r="N297" s="206"/>
      <c r="O297" s="206">
        <v>1</v>
      </c>
      <c r="P297" s="206">
        <v>35.32</v>
      </c>
    </row>
    <row r="298" spans="1:16" ht="43.8" customHeight="1" x14ac:dyDescent="0.3">
      <c r="A298" s="206" t="s">
        <v>1096</v>
      </c>
      <c r="B298" s="206" t="str">
        <f>+VLOOKUP(A298,'[1]DISTRITOS A NIVEL NACIONAL'!$A$1:$IV$65536,5,0)</f>
        <v>CALLE AV. NAUN BRIONES Y JUAN BENIGNO VELA</v>
      </c>
      <c r="C298" s="206" t="str">
        <f>+VLOOKUP(A298,'[1]DISTRITOS A NIVEL NACIONAL'!$A$1:$IV$65536,6,0)</f>
        <v>(07)2683536, (07)2683504</v>
      </c>
      <c r="D298" s="206" t="str">
        <f>+VLOOKUP(A298,'[1]DISTRITOS A NIVEL NACIONAL'!$A$1:$IV$65536,7,0)</f>
        <v>DIRECTO</v>
      </c>
      <c r="E298" s="220" t="s">
        <v>1092</v>
      </c>
      <c r="F298" s="220" t="s">
        <v>1104</v>
      </c>
      <c r="G298" s="220" t="s">
        <v>2373</v>
      </c>
      <c r="H298" s="206" t="s">
        <v>18</v>
      </c>
      <c r="I298" s="221" t="s">
        <v>2374</v>
      </c>
      <c r="J298" s="220" t="s">
        <v>14</v>
      </c>
      <c r="K298" s="206">
        <v>333</v>
      </c>
      <c r="L298" s="206">
        <v>1</v>
      </c>
      <c r="M298" s="206"/>
      <c r="N298" s="206"/>
      <c r="O298" s="206">
        <v>1</v>
      </c>
      <c r="P298" s="206" t="s">
        <v>2375</v>
      </c>
    </row>
    <row r="299" spans="1:16" ht="43.8" customHeight="1" x14ac:dyDescent="0.3">
      <c r="A299" s="206" t="s">
        <v>1096</v>
      </c>
      <c r="B299" s="206" t="str">
        <f>+VLOOKUP(A299,'[1]DISTRITOS A NIVEL NACIONAL'!$A$1:$IV$65536,5,0)</f>
        <v>CALLE AV. NAUN BRIONES Y JUAN BENIGNO VELA</v>
      </c>
      <c r="C299" s="206" t="str">
        <f>+VLOOKUP(A299,'[1]DISTRITOS A NIVEL NACIONAL'!$A$1:$IV$65536,6,0)</f>
        <v>(07)2683536, (07)2683504</v>
      </c>
      <c r="D299" s="206" t="str">
        <f>+VLOOKUP(A299,'[1]DISTRITOS A NIVEL NACIONAL'!$A$1:$IV$65536,7,0)</f>
        <v>DIRECTO</v>
      </c>
      <c r="E299" s="220" t="s">
        <v>1092</v>
      </c>
      <c r="F299" s="220" t="s">
        <v>1104</v>
      </c>
      <c r="G299" s="220" t="s">
        <v>2376</v>
      </c>
      <c r="H299" s="206" t="s">
        <v>18</v>
      </c>
      <c r="I299" s="221" t="s">
        <v>2377</v>
      </c>
      <c r="J299" s="220" t="s">
        <v>145</v>
      </c>
      <c r="K299" s="206">
        <v>1025</v>
      </c>
      <c r="L299" s="206"/>
      <c r="M299" s="206">
        <v>1</v>
      </c>
      <c r="N299" s="206">
        <v>1</v>
      </c>
      <c r="O299" s="206">
        <v>1</v>
      </c>
      <c r="P299" s="206">
        <v>184.42</v>
      </c>
    </row>
    <row r="300" spans="1:16" ht="43.8" customHeight="1" x14ac:dyDescent="0.3">
      <c r="A300" s="206" t="s">
        <v>1096</v>
      </c>
      <c r="B300" s="206" t="str">
        <f>+VLOOKUP(A300,'[1]DISTRITOS A NIVEL NACIONAL'!$A$1:$IV$65536,5,0)</f>
        <v>CALLE AV. NAUN BRIONES Y JUAN BENIGNO VELA</v>
      </c>
      <c r="C300" s="206" t="str">
        <f>+VLOOKUP(A300,'[1]DISTRITOS A NIVEL NACIONAL'!$A$1:$IV$65536,6,0)</f>
        <v>(07)2683536, (07)2683504</v>
      </c>
      <c r="D300" s="206" t="str">
        <f>+VLOOKUP(A300,'[1]DISTRITOS A NIVEL NACIONAL'!$A$1:$IV$65536,7,0)</f>
        <v>DIRECTO</v>
      </c>
      <c r="E300" s="220" t="s">
        <v>1092</v>
      </c>
      <c r="F300" s="220" t="s">
        <v>1104</v>
      </c>
      <c r="G300" s="220" t="s">
        <v>2378</v>
      </c>
      <c r="H300" s="206" t="s">
        <v>18</v>
      </c>
      <c r="I300" s="221" t="s">
        <v>2379</v>
      </c>
      <c r="J300" s="220" t="s">
        <v>14</v>
      </c>
      <c r="K300" s="206">
        <v>196</v>
      </c>
      <c r="L300" s="206"/>
      <c r="M300" s="206"/>
      <c r="N300" s="206">
        <v>1</v>
      </c>
      <c r="O300" s="206">
        <v>1</v>
      </c>
      <c r="P300" s="206" t="s">
        <v>2380</v>
      </c>
    </row>
    <row r="301" spans="1:16" ht="43.8" customHeight="1" x14ac:dyDescent="0.3">
      <c r="A301" s="206" t="s">
        <v>1096</v>
      </c>
      <c r="B301" s="206" t="str">
        <f>+VLOOKUP(A301,'[1]DISTRITOS A NIVEL NACIONAL'!$A$1:$IV$65536,5,0)</f>
        <v>CALLE AV. NAUN BRIONES Y JUAN BENIGNO VELA</v>
      </c>
      <c r="C301" s="206" t="str">
        <f>+VLOOKUP(A301,'[1]DISTRITOS A NIVEL NACIONAL'!$A$1:$IV$65536,6,0)</f>
        <v>(07)2683536, (07)2683504</v>
      </c>
      <c r="D301" s="206" t="str">
        <f>+VLOOKUP(A301,'[1]DISTRITOS A NIVEL NACIONAL'!$A$1:$IV$65536,7,0)</f>
        <v>DIRECTO</v>
      </c>
      <c r="E301" s="220" t="s">
        <v>1092</v>
      </c>
      <c r="F301" s="220" t="s">
        <v>1104</v>
      </c>
      <c r="G301" s="220" t="s">
        <v>2373</v>
      </c>
      <c r="H301" s="206" t="s">
        <v>18</v>
      </c>
      <c r="I301" s="221" t="s">
        <v>2381</v>
      </c>
      <c r="J301" s="220" t="s">
        <v>14</v>
      </c>
      <c r="K301" s="206">
        <v>333</v>
      </c>
      <c r="L301" s="206">
        <v>1</v>
      </c>
      <c r="M301" s="206"/>
      <c r="N301" s="206"/>
      <c r="O301" s="206">
        <v>1</v>
      </c>
      <c r="P301" s="206">
        <v>19.36</v>
      </c>
    </row>
    <row r="302" spans="1:16" ht="43.8" customHeight="1" x14ac:dyDescent="0.3">
      <c r="A302" s="206" t="s">
        <v>1096</v>
      </c>
      <c r="B302" s="206" t="str">
        <f>+VLOOKUP(A302,'[1]DISTRITOS A NIVEL NACIONAL'!$A$1:$IV$65536,5,0)</f>
        <v>CALLE AV. NAUN BRIONES Y JUAN BENIGNO VELA</v>
      </c>
      <c r="C302" s="206" t="str">
        <f>+VLOOKUP(A302,'[1]DISTRITOS A NIVEL NACIONAL'!$A$1:$IV$65536,6,0)</f>
        <v>(07)2683536, (07)2683504</v>
      </c>
      <c r="D302" s="206" t="str">
        <f>+VLOOKUP(A302,'[1]DISTRITOS A NIVEL NACIONAL'!$A$1:$IV$65536,7,0)</f>
        <v>DIRECTO</v>
      </c>
      <c r="E302" s="220" t="s">
        <v>1092</v>
      </c>
      <c r="F302" s="220" t="s">
        <v>1104</v>
      </c>
      <c r="G302" s="220" t="s">
        <v>2376</v>
      </c>
      <c r="H302" s="206" t="s">
        <v>18</v>
      </c>
      <c r="I302" s="221" t="s">
        <v>2382</v>
      </c>
      <c r="J302" s="220" t="s">
        <v>145</v>
      </c>
      <c r="K302" s="206">
        <v>1025</v>
      </c>
      <c r="L302" s="206"/>
      <c r="M302" s="206">
        <v>1</v>
      </c>
      <c r="N302" s="206"/>
      <c r="O302" s="206">
        <v>1</v>
      </c>
      <c r="P302" s="206"/>
    </row>
    <row r="303" spans="1:16" ht="43.8" customHeight="1" x14ac:dyDescent="0.3">
      <c r="A303" s="217" t="s">
        <v>1101</v>
      </c>
      <c r="B303" s="206" t="str">
        <f>+VLOOKUP(A303,'[1]DISTRITOS A NIVEL NACIONAL'!$A$1:$IV$65536,5,0)</f>
        <v>AVENIDA LOJA Y MANUELA CAÑIZARES</v>
      </c>
      <c r="C303" s="206" t="str">
        <f>+VLOOKUP(A303,'[1]DISTRITOS A NIVEL NACIONAL'!$A$1:$IV$65536,6,0)</f>
        <v>(07)2657776, (07)2657778</v>
      </c>
      <c r="D303" s="206" t="str">
        <f>+VLOOKUP(A303,'[1]DISTRITOS A NIVEL NACIONAL'!$A$1:$IV$65536,7,0)</f>
        <v>DIRECTO</v>
      </c>
      <c r="E303" s="216" t="s">
        <v>1092</v>
      </c>
      <c r="F303" s="216" t="s">
        <v>2383</v>
      </c>
      <c r="G303" s="216" t="s">
        <v>2384</v>
      </c>
      <c r="H303" s="217" t="s">
        <v>18</v>
      </c>
      <c r="I303" s="216" t="s">
        <v>2385</v>
      </c>
      <c r="J303" s="216" t="s">
        <v>13</v>
      </c>
      <c r="K303" s="217">
        <v>772</v>
      </c>
      <c r="L303" s="217"/>
      <c r="M303" s="217">
        <v>1</v>
      </c>
      <c r="N303" s="217"/>
      <c r="O303" s="217">
        <v>1</v>
      </c>
      <c r="P303" s="215">
        <v>153.14936</v>
      </c>
    </row>
    <row r="304" spans="1:16" ht="43.8" customHeight="1" x14ac:dyDescent="0.3">
      <c r="A304" s="217" t="s">
        <v>1101</v>
      </c>
      <c r="B304" s="206" t="str">
        <f>+VLOOKUP(A304,'[1]DISTRITOS A NIVEL NACIONAL'!$A$1:$IV$65536,5,0)</f>
        <v>AVENIDA LOJA Y MANUELA CAÑIZARES</v>
      </c>
      <c r="C304" s="206" t="str">
        <f>+VLOOKUP(A304,'[1]DISTRITOS A NIVEL NACIONAL'!$A$1:$IV$65536,6,0)</f>
        <v>(07)2657776, (07)2657778</v>
      </c>
      <c r="D304" s="206" t="str">
        <f>+VLOOKUP(A304,'[1]DISTRITOS A NIVEL NACIONAL'!$A$1:$IV$65536,7,0)</f>
        <v>DIRECTO</v>
      </c>
      <c r="E304" s="216" t="s">
        <v>1092</v>
      </c>
      <c r="F304" s="216" t="s">
        <v>2383</v>
      </c>
      <c r="G304" s="216" t="s">
        <v>2386</v>
      </c>
      <c r="H304" s="217" t="s">
        <v>18</v>
      </c>
      <c r="I304" s="216" t="s">
        <v>2083</v>
      </c>
      <c r="J304" s="216" t="s">
        <v>14</v>
      </c>
      <c r="K304" s="217">
        <v>170</v>
      </c>
      <c r="L304" s="217"/>
      <c r="M304" s="217">
        <v>1</v>
      </c>
      <c r="N304" s="217"/>
      <c r="O304" s="217">
        <v>1</v>
      </c>
      <c r="P304" s="215">
        <v>24.088999999999999</v>
      </c>
    </row>
    <row r="305" spans="1:16" ht="43.8" customHeight="1" x14ac:dyDescent="0.3">
      <c r="A305" s="217" t="s">
        <v>1101</v>
      </c>
      <c r="B305" s="206" t="str">
        <f>+VLOOKUP(A305,'[1]DISTRITOS A NIVEL NACIONAL'!$A$1:$IV$65536,5,0)</f>
        <v>AVENIDA LOJA Y MANUELA CAÑIZARES</v>
      </c>
      <c r="C305" s="206" t="str">
        <f>+VLOOKUP(A305,'[1]DISTRITOS A NIVEL NACIONAL'!$A$1:$IV$65536,6,0)</f>
        <v>(07)2657776, (07)2657778</v>
      </c>
      <c r="D305" s="206" t="str">
        <f>+VLOOKUP(A305,'[1]DISTRITOS A NIVEL NACIONAL'!$A$1:$IV$65536,7,0)</f>
        <v>DIRECTO</v>
      </c>
      <c r="E305" s="216" t="s">
        <v>1092</v>
      </c>
      <c r="F305" s="216" t="s">
        <v>2383</v>
      </c>
      <c r="G305" s="216" t="s">
        <v>2387</v>
      </c>
      <c r="H305" s="217" t="s">
        <v>18</v>
      </c>
      <c r="I305" s="216" t="s">
        <v>2388</v>
      </c>
      <c r="J305" s="216" t="s">
        <v>14</v>
      </c>
      <c r="K305" s="217">
        <v>290</v>
      </c>
      <c r="L305" s="217"/>
      <c r="M305" s="217"/>
      <c r="N305" s="217">
        <v>1</v>
      </c>
      <c r="O305" s="217">
        <v>1</v>
      </c>
      <c r="P305" s="215">
        <v>41.093000000000004</v>
      </c>
    </row>
    <row r="306" spans="1:16" ht="43.8" customHeight="1" x14ac:dyDescent="0.3">
      <c r="A306" s="217" t="s">
        <v>1101</v>
      </c>
      <c r="B306" s="206" t="str">
        <f>+VLOOKUP(A306,'[1]DISTRITOS A NIVEL NACIONAL'!$A$1:$IV$65536,5,0)</f>
        <v>AVENIDA LOJA Y MANUELA CAÑIZARES</v>
      </c>
      <c r="C306" s="206" t="str">
        <f>+VLOOKUP(A306,'[1]DISTRITOS A NIVEL NACIONAL'!$A$1:$IV$65536,6,0)</f>
        <v>(07)2657776, (07)2657778</v>
      </c>
      <c r="D306" s="206" t="str">
        <f>+VLOOKUP(A306,'[1]DISTRITOS A NIVEL NACIONAL'!$A$1:$IV$65536,7,0)</f>
        <v>DIRECTO</v>
      </c>
      <c r="E306" s="216" t="s">
        <v>1092</v>
      </c>
      <c r="F306" s="216" t="s">
        <v>2383</v>
      </c>
      <c r="G306" s="216" t="s">
        <v>2389</v>
      </c>
      <c r="H306" s="217" t="s">
        <v>18</v>
      </c>
      <c r="I306" s="216" t="s">
        <v>2390</v>
      </c>
      <c r="J306" s="216" t="s">
        <v>14</v>
      </c>
      <c r="K306" s="217">
        <v>237</v>
      </c>
      <c r="L306" s="217"/>
      <c r="M306" s="217"/>
      <c r="N306" s="217">
        <v>1</v>
      </c>
      <c r="O306" s="217">
        <v>1</v>
      </c>
      <c r="P306" s="215">
        <v>33.582900000000009</v>
      </c>
    </row>
    <row r="307" spans="1:16" ht="43.8" customHeight="1" x14ac:dyDescent="0.3">
      <c r="A307" s="217" t="s">
        <v>1101</v>
      </c>
      <c r="B307" s="206" t="str">
        <f>+VLOOKUP(A307,'[1]DISTRITOS A NIVEL NACIONAL'!$A$1:$IV$65536,5,0)</f>
        <v>AVENIDA LOJA Y MANUELA CAÑIZARES</v>
      </c>
      <c r="C307" s="206" t="str">
        <f>+VLOOKUP(A307,'[1]DISTRITOS A NIVEL NACIONAL'!$A$1:$IV$65536,6,0)</f>
        <v>(07)2657776, (07)2657778</v>
      </c>
      <c r="D307" s="206" t="str">
        <f>+VLOOKUP(A307,'[1]DISTRITOS A NIVEL NACIONAL'!$A$1:$IV$65536,7,0)</f>
        <v>DIRECTO</v>
      </c>
      <c r="E307" s="216" t="s">
        <v>1092</v>
      </c>
      <c r="F307" s="216" t="s">
        <v>2383</v>
      </c>
      <c r="G307" s="216" t="s">
        <v>2391</v>
      </c>
      <c r="H307" s="217" t="s">
        <v>18</v>
      </c>
      <c r="I307" s="216" t="s">
        <v>2392</v>
      </c>
      <c r="J307" s="216" t="s">
        <v>14</v>
      </c>
      <c r="K307" s="217">
        <v>182</v>
      </c>
      <c r="L307" s="217"/>
      <c r="M307" s="217"/>
      <c r="N307" s="217">
        <v>1</v>
      </c>
      <c r="O307" s="217">
        <v>1</v>
      </c>
      <c r="P307" s="215">
        <v>25.789400000000001</v>
      </c>
    </row>
    <row r="308" spans="1:16" ht="43.8" customHeight="1" x14ac:dyDescent="0.3">
      <c r="A308" s="217" t="s">
        <v>1101</v>
      </c>
      <c r="B308" s="206" t="str">
        <f>+VLOOKUP(A308,'[1]DISTRITOS A NIVEL NACIONAL'!$A$1:$IV$65536,5,0)</f>
        <v>AVENIDA LOJA Y MANUELA CAÑIZARES</v>
      </c>
      <c r="C308" s="206" t="str">
        <f>+VLOOKUP(A308,'[1]DISTRITOS A NIVEL NACIONAL'!$A$1:$IV$65536,6,0)</f>
        <v>(07)2657776, (07)2657778</v>
      </c>
      <c r="D308" s="206" t="str">
        <f>+VLOOKUP(A308,'[1]DISTRITOS A NIVEL NACIONAL'!$A$1:$IV$65536,7,0)</f>
        <v>DIRECTO</v>
      </c>
      <c r="E308" s="216" t="s">
        <v>1092</v>
      </c>
      <c r="F308" s="216" t="s">
        <v>2393</v>
      </c>
      <c r="G308" s="216" t="s">
        <v>2391</v>
      </c>
      <c r="H308" s="217" t="s">
        <v>18</v>
      </c>
      <c r="I308" s="216" t="s">
        <v>2394</v>
      </c>
      <c r="J308" s="216" t="s">
        <v>13</v>
      </c>
      <c r="K308" s="217">
        <v>346</v>
      </c>
      <c r="L308" s="217"/>
      <c r="M308" s="217">
        <v>1</v>
      </c>
      <c r="N308" s="217"/>
      <c r="O308" s="217">
        <v>1</v>
      </c>
      <c r="P308" s="215">
        <v>68.639479999999992</v>
      </c>
    </row>
    <row r="309" spans="1:16" ht="43.8" customHeight="1" x14ac:dyDescent="0.3">
      <c r="A309" s="217" t="s">
        <v>1101</v>
      </c>
      <c r="B309" s="206" t="str">
        <f>+VLOOKUP(A309,'[1]DISTRITOS A NIVEL NACIONAL'!$A$1:$IV$65536,5,0)</f>
        <v>AVENIDA LOJA Y MANUELA CAÑIZARES</v>
      </c>
      <c r="C309" s="206" t="str">
        <f>+VLOOKUP(A309,'[1]DISTRITOS A NIVEL NACIONAL'!$A$1:$IV$65536,6,0)</f>
        <v>(07)2657776, (07)2657778</v>
      </c>
      <c r="D309" s="206" t="str">
        <f>+VLOOKUP(A309,'[1]DISTRITOS A NIVEL NACIONAL'!$A$1:$IV$65536,7,0)</f>
        <v>DIRECTO</v>
      </c>
      <c r="E309" s="216" t="s">
        <v>1092</v>
      </c>
      <c r="F309" s="216" t="s">
        <v>2393</v>
      </c>
      <c r="G309" s="216" t="s">
        <v>2395</v>
      </c>
      <c r="H309" s="217" t="s">
        <v>18</v>
      </c>
      <c r="I309" s="216" t="s">
        <v>2396</v>
      </c>
      <c r="J309" s="216" t="s">
        <v>13</v>
      </c>
      <c r="K309" s="217">
        <v>177</v>
      </c>
      <c r="L309" s="217"/>
      <c r="M309" s="217">
        <v>1</v>
      </c>
      <c r="N309" s="217"/>
      <c r="O309" s="217">
        <v>1</v>
      </c>
      <c r="P309" s="215">
        <v>35.113259999999997</v>
      </c>
    </row>
    <row r="310" spans="1:16" ht="43.8" customHeight="1" x14ac:dyDescent="0.3">
      <c r="A310" s="217" t="s">
        <v>1101</v>
      </c>
      <c r="B310" s="206" t="str">
        <f>+VLOOKUP(A310,'[1]DISTRITOS A NIVEL NACIONAL'!$A$1:$IV$65536,5,0)</f>
        <v>AVENIDA LOJA Y MANUELA CAÑIZARES</v>
      </c>
      <c r="C310" s="206" t="str">
        <f>+VLOOKUP(A310,'[1]DISTRITOS A NIVEL NACIONAL'!$A$1:$IV$65536,6,0)</f>
        <v>(07)2657776, (07)2657778</v>
      </c>
      <c r="D310" s="206" t="str">
        <f>+VLOOKUP(A310,'[1]DISTRITOS A NIVEL NACIONAL'!$A$1:$IV$65536,7,0)</f>
        <v>DIRECTO</v>
      </c>
      <c r="E310" s="216" t="s">
        <v>1092</v>
      </c>
      <c r="F310" s="216" t="s">
        <v>2393</v>
      </c>
      <c r="G310" s="216" t="s">
        <v>2397</v>
      </c>
      <c r="H310" s="217" t="s">
        <v>18</v>
      </c>
      <c r="I310" s="216" t="s">
        <v>2398</v>
      </c>
      <c r="J310" s="216" t="s">
        <v>13</v>
      </c>
      <c r="K310" s="217">
        <v>968</v>
      </c>
      <c r="L310" s="217"/>
      <c r="M310" s="217"/>
      <c r="N310" s="217">
        <v>1</v>
      </c>
      <c r="O310" s="217">
        <v>1</v>
      </c>
      <c r="P310" s="215">
        <v>192.03184000000002</v>
      </c>
    </row>
    <row r="311" spans="1:16" ht="43.8" customHeight="1" x14ac:dyDescent="0.3">
      <c r="A311" s="217" t="s">
        <v>1101</v>
      </c>
      <c r="B311" s="206" t="str">
        <f>+VLOOKUP(A311,'[1]DISTRITOS A NIVEL NACIONAL'!$A$1:$IV$65536,5,0)</f>
        <v>AVENIDA LOJA Y MANUELA CAÑIZARES</v>
      </c>
      <c r="C311" s="206" t="str">
        <f>+VLOOKUP(A311,'[1]DISTRITOS A NIVEL NACIONAL'!$A$1:$IV$65536,6,0)</f>
        <v>(07)2657776, (07)2657778</v>
      </c>
      <c r="D311" s="206" t="str">
        <f>+VLOOKUP(A311,'[1]DISTRITOS A NIVEL NACIONAL'!$A$1:$IV$65536,7,0)</f>
        <v>DIRECTO</v>
      </c>
      <c r="E311" s="216" t="s">
        <v>1092</v>
      </c>
      <c r="F311" s="216" t="s">
        <v>2393</v>
      </c>
      <c r="G311" s="216" t="s">
        <v>2399</v>
      </c>
      <c r="H311" s="217" t="s">
        <v>18</v>
      </c>
      <c r="I311" s="216" t="s">
        <v>2400</v>
      </c>
      <c r="J311" s="216" t="s">
        <v>14</v>
      </c>
      <c r="K311" s="217">
        <v>167</v>
      </c>
      <c r="L311" s="217"/>
      <c r="M311" s="217"/>
      <c r="N311" s="217">
        <v>1</v>
      </c>
      <c r="O311" s="217">
        <v>1</v>
      </c>
      <c r="P311" s="215">
        <v>23.663899999999998</v>
      </c>
    </row>
    <row r="312" spans="1:16" ht="43.8" customHeight="1" x14ac:dyDescent="0.3">
      <c r="A312" s="217" t="s">
        <v>1101</v>
      </c>
      <c r="B312" s="206" t="str">
        <f>+VLOOKUP(A312,'[1]DISTRITOS A NIVEL NACIONAL'!$A$1:$IV$65536,5,0)</f>
        <v>AVENIDA LOJA Y MANUELA CAÑIZARES</v>
      </c>
      <c r="C312" s="206" t="str">
        <f>+VLOOKUP(A312,'[1]DISTRITOS A NIVEL NACIONAL'!$A$1:$IV$65536,6,0)</f>
        <v>(07)2657776, (07)2657778</v>
      </c>
      <c r="D312" s="206" t="str">
        <f>+VLOOKUP(A312,'[1]DISTRITOS A NIVEL NACIONAL'!$A$1:$IV$65536,7,0)</f>
        <v>DIRECTO</v>
      </c>
      <c r="E312" s="216" t="s">
        <v>1092</v>
      </c>
      <c r="F312" s="216" t="s">
        <v>2393</v>
      </c>
      <c r="G312" s="216" t="s">
        <v>2401</v>
      </c>
      <c r="H312" s="217" t="s">
        <v>18</v>
      </c>
      <c r="I312" s="216" t="s">
        <v>2402</v>
      </c>
      <c r="J312" s="216" t="s">
        <v>14</v>
      </c>
      <c r="K312" s="217">
        <v>152</v>
      </c>
      <c r="L312" s="217"/>
      <c r="M312" s="217">
        <v>1</v>
      </c>
      <c r="N312" s="217"/>
      <c r="O312" s="217">
        <v>1</v>
      </c>
      <c r="P312" s="215">
        <v>21.538400000000003</v>
      </c>
    </row>
    <row r="313" spans="1:16" ht="43.8" customHeight="1" x14ac:dyDescent="0.3">
      <c r="A313" s="217" t="s">
        <v>1101</v>
      </c>
      <c r="B313" s="206" t="str">
        <f>+VLOOKUP(A313,'[1]DISTRITOS A NIVEL NACIONAL'!$A$1:$IV$65536,5,0)</f>
        <v>AVENIDA LOJA Y MANUELA CAÑIZARES</v>
      </c>
      <c r="C313" s="206" t="str">
        <f>+VLOOKUP(A313,'[1]DISTRITOS A NIVEL NACIONAL'!$A$1:$IV$65536,6,0)</f>
        <v>(07)2657776, (07)2657778</v>
      </c>
      <c r="D313" s="206" t="str">
        <f>+VLOOKUP(A313,'[1]DISTRITOS A NIVEL NACIONAL'!$A$1:$IV$65536,7,0)</f>
        <v>DIRECTO</v>
      </c>
      <c r="E313" s="216" t="s">
        <v>1092</v>
      </c>
      <c r="F313" s="216" t="s">
        <v>2403</v>
      </c>
      <c r="G313" s="216" t="s">
        <v>2404</v>
      </c>
      <c r="H313" s="217" t="s">
        <v>18</v>
      </c>
      <c r="I313" s="216" t="s">
        <v>2405</v>
      </c>
      <c r="J313" s="216" t="s">
        <v>145</v>
      </c>
      <c r="K313" s="217">
        <v>769</v>
      </c>
      <c r="L313" s="217"/>
      <c r="M313" s="217"/>
      <c r="N313" s="217">
        <v>1</v>
      </c>
      <c r="O313" s="217">
        <v>1</v>
      </c>
      <c r="P313" s="215">
        <v>152.55421999999999</v>
      </c>
    </row>
    <row r="314" spans="1:16" ht="43.8" customHeight="1" x14ac:dyDescent="0.3">
      <c r="A314" s="217" t="s">
        <v>1101</v>
      </c>
      <c r="B314" s="206" t="str">
        <f>+VLOOKUP(A314,'[1]DISTRITOS A NIVEL NACIONAL'!$A$1:$IV$65536,5,0)</f>
        <v>AVENIDA LOJA Y MANUELA CAÑIZARES</v>
      </c>
      <c r="C314" s="206" t="str">
        <f>+VLOOKUP(A314,'[1]DISTRITOS A NIVEL NACIONAL'!$A$1:$IV$65536,6,0)</f>
        <v>(07)2657776, (07)2657778</v>
      </c>
      <c r="D314" s="206" t="str">
        <f>+VLOOKUP(A314,'[1]DISTRITOS A NIVEL NACIONAL'!$A$1:$IV$65536,7,0)</f>
        <v>DIRECTO</v>
      </c>
      <c r="E314" s="216" t="s">
        <v>1092</v>
      </c>
      <c r="F314" s="216" t="s">
        <v>2403</v>
      </c>
      <c r="G314" s="216" t="s">
        <v>2406</v>
      </c>
      <c r="H314" s="217" t="s">
        <v>18</v>
      </c>
      <c r="I314" s="216" t="s">
        <v>2407</v>
      </c>
      <c r="J314" s="216" t="s">
        <v>14</v>
      </c>
      <c r="K314" s="217">
        <v>349</v>
      </c>
      <c r="L314" s="217"/>
      <c r="M314" s="217"/>
      <c r="N314" s="217">
        <v>1</v>
      </c>
      <c r="O314" s="217">
        <v>1</v>
      </c>
      <c r="P314" s="215">
        <v>49.453299999999999</v>
      </c>
    </row>
    <row r="315" spans="1:16" ht="43.8" customHeight="1" x14ac:dyDescent="0.3">
      <c r="A315" s="217" t="s">
        <v>1101</v>
      </c>
      <c r="B315" s="206" t="str">
        <f>+VLOOKUP(A315,'[1]DISTRITOS A NIVEL NACIONAL'!$A$1:$IV$65536,5,0)</f>
        <v>AVENIDA LOJA Y MANUELA CAÑIZARES</v>
      </c>
      <c r="C315" s="206" t="str">
        <f>+VLOOKUP(A315,'[1]DISTRITOS A NIVEL NACIONAL'!$A$1:$IV$65536,6,0)</f>
        <v>(07)2657776, (07)2657778</v>
      </c>
      <c r="D315" s="206" t="str">
        <f>+VLOOKUP(A315,'[1]DISTRITOS A NIVEL NACIONAL'!$A$1:$IV$65536,7,0)</f>
        <v>DIRECTO</v>
      </c>
      <c r="E315" s="216" t="s">
        <v>1092</v>
      </c>
      <c r="F315" s="216" t="s">
        <v>2403</v>
      </c>
      <c r="G315" s="216" t="s">
        <v>2408</v>
      </c>
      <c r="H315" s="217" t="s">
        <v>18</v>
      </c>
      <c r="I315" s="216" t="s">
        <v>2409</v>
      </c>
      <c r="J315" s="216" t="s">
        <v>14</v>
      </c>
      <c r="K315" s="217">
        <v>210</v>
      </c>
      <c r="L315" s="217"/>
      <c r="M315" s="217"/>
      <c r="N315" s="217">
        <v>1</v>
      </c>
      <c r="O315" s="217">
        <v>1</v>
      </c>
      <c r="P315" s="215">
        <v>29.757000000000001</v>
      </c>
    </row>
    <row r="316" spans="1:16" ht="43.8" customHeight="1" x14ac:dyDescent="0.3">
      <c r="A316" s="217" t="s">
        <v>1101</v>
      </c>
      <c r="B316" s="206" t="str">
        <f>+VLOOKUP(A316,'[1]DISTRITOS A NIVEL NACIONAL'!$A$1:$IV$65536,5,0)</f>
        <v>AVENIDA LOJA Y MANUELA CAÑIZARES</v>
      </c>
      <c r="C316" s="206" t="str">
        <f>+VLOOKUP(A316,'[1]DISTRITOS A NIVEL NACIONAL'!$A$1:$IV$65536,6,0)</f>
        <v>(07)2657776, (07)2657778</v>
      </c>
      <c r="D316" s="206" t="str">
        <f>+VLOOKUP(A316,'[1]DISTRITOS A NIVEL NACIONAL'!$A$1:$IV$65536,7,0)</f>
        <v>DIRECTO</v>
      </c>
      <c r="E316" s="216" t="s">
        <v>1092</v>
      </c>
      <c r="F316" s="216" t="s">
        <v>2403</v>
      </c>
      <c r="G316" s="216" t="s">
        <v>2410</v>
      </c>
      <c r="H316" s="217" t="s">
        <v>18</v>
      </c>
      <c r="I316" s="216" t="s">
        <v>2411</v>
      </c>
      <c r="J316" s="216" t="s">
        <v>13</v>
      </c>
      <c r="K316" s="217">
        <v>473</v>
      </c>
      <c r="L316" s="217"/>
      <c r="M316" s="217">
        <v>1</v>
      </c>
      <c r="N316" s="217"/>
      <c r="O316" s="217">
        <v>1</v>
      </c>
      <c r="P316" s="215">
        <v>93.833740000000006</v>
      </c>
    </row>
    <row r="317" spans="1:16" ht="43.8" customHeight="1" x14ac:dyDescent="0.3">
      <c r="A317" s="217" t="s">
        <v>1101</v>
      </c>
      <c r="B317" s="206" t="str">
        <f>+VLOOKUP(A317,'[1]DISTRITOS A NIVEL NACIONAL'!$A$1:$IV$65536,5,0)</f>
        <v>AVENIDA LOJA Y MANUELA CAÑIZARES</v>
      </c>
      <c r="C317" s="206" t="str">
        <f>+VLOOKUP(A317,'[1]DISTRITOS A NIVEL NACIONAL'!$A$1:$IV$65536,6,0)</f>
        <v>(07)2657776, (07)2657778</v>
      </c>
      <c r="D317" s="206" t="str">
        <f>+VLOOKUP(A317,'[1]DISTRITOS A NIVEL NACIONAL'!$A$1:$IV$65536,7,0)</f>
        <v>DIRECTO</v>
      </c>
      <c r="E317" s="216" t="s">
        <v>1092</v>
      </c>
      <c r="F317" s="216" t="s">
        <v>2403</v>
      </c>
      <c r="G317" s="216" t="s">
        <v>2412</v>
      </c>
      <c r="H317" s="217" t="s">
        <v>18</v>
      </c>
      <c r="I317" s="216" t="s">
        <v>2413</v>
      </c>
      <c r="J317" s="216" t="s">
        <v>108</v>
      </c>
      <c r="K317" s="217">
        <v>153</v>
      </c>
      <c r="L317" s="217"/>
      <c r="M317" s="217">
        <v>1</v>
      </c>
      <c r="N317" s="217"/>
      <c r="O317" s="217">
        <v>1</v>
      </c>
      <c r="P317" s="215">
        <v>21.680100000000003</v>
      </c>
    </row>
    <row r="318" spans="1:16" ht="43.8" customHeight="1" x14ac:dyDescent="0.3">
      <c r="A318" s="217" t="s">
        <v>1101</v>
      </c>
      <c r="B318" s="206" t="str">
        <f>+VLOOKUP(A318,'[1]DISTRITOS A NIVEL NACIONAL'!$A$1:$IV$65536,5,0)</f>
        <v>AVENIDA LOJA Y MANUELA CAÑIZARES</v>
      </c>
      <c r="C318" s="206" t="str">
        <f>+VLOOKUP(A318,'[1]DISTRITOS A NIVEL NACIONAL'!$A$1:$IV$65536,6,0)</f>
        <v>(07)2657776, (07)2657778</v>
      </c>
      <c r="D318" s="206" t="str">
        <f>+VLOOKUP(A318,'[1]DISTRITOS A NIVEL NACIONAL'!$A$1:$IV$65536,7,0)</f>
        <v>DIRECTO</v>
      </c>
      <c r="E318" s="216" t="s">
        <v>1092</v>
      </c>
      <c r="F318" s="216" t="s">
        <v>2403</v>
      </c>
      <c r="G318" s="216" t="s">
        <v>2414</v>
      </c>
      <c r="H318" s="217" t="s">
        <v>18</v>
      </c>
      <c r="I318" s="216" t="s">
        <v>2415</v>
      </c>
      <c r="J318" s="216" t="s">
        <v>108</v>
      </c>
      <c r="K318" s="217">
        <v>196</v>
      </c>
      <c r="L318" s="217"/>
      <c r="M318" s="217">
        <v>1</v>
      </c>
      <c r="N318" s="217"/>
      <c r="O318" s="217">
        <v>1</v>
      </c>
      <c r="P318" s="215">
        <v>27.773200000000003</v>
      </c>
    </row>
    <row r="319" spans="1:16" ht="43.8" customHeight="1" x14ac:dyDescent="0.3">
      <c r="A319" s="217" t="s">
        <v>1101</v>
      </c>
      <c r="B319" s="206" t="str">
        <f>+VLOOKUP(A319,'[1]DISTRITOS A NIVEL NACIONAL'!$A$1:$IV$65536,5,0)</f>
        <v>AVENIDA LOJA Y MANUELA CAÑIZARES</v>
      </c>
      <c r="C319" s="206" t="str">
        <f>+VLOOKUP(A319,'[1]DISTRITOS A NIVEL NACIONAL'!$A$1:$IV$65536,6,0)</f>
        <v>(07)2657776, (07)2657778</v>
      </c>
      <c r="D319" s="206" t="str">
        <f>+VLOOKUP(A319,'[1]DISTRITOS A NIVEL NACIONAL'!$A$1:$IV$65536,7,0)</f>
        <v>DIRECTO</v>
      </c>
      <c r="E319" s="216" t="s">
        <v>1092</v>
      </c>
      <c r="F319" s="216" t="s">
        <v>2403</v>
      </c>
      <c r="G319" s="216" t="s">
        <v>2416</v>
      </c>
      <c r="H319" s="217" t="s">
        <v>18</v>
      </c>
      <c r="I319" s="216" t="s">
        <v>2417</v>
      </c>
      <c r="J319" s="216" t="s">
        <v>108</v>
      </c>
      <c r="K319" s="217">
        <v>131</v>
      </c>
      <c r="L319" s="217"/>
      <c r="M319" s="217">
        <v>1</v>
      </c>
      <c r="N319" s="217"/>
      <c r="O319" s="217">
        <v>1</v>
      </c>
      <c r="P319" s="215">
        <v>18.562700000000003</v>
      </c>
    </row>
    <row r="320" spans="1:16" ht="43.8" customHeight="1" x14ac:dyDescent="0.3">
      <c r="A320" s="217" t="s">
        <v>1101</v>
      </c>
      <c r="B320" s="206" t="str">
        <f>+VLOOKUP(A320,'[1]DISTRITOS A NIVEL NACIONAL'!$A$1:$IV$65536,5,0)</f>
        <v>AVENIDA LOJA Y MANUELA CAÑIZARES</v>
      </c>
      <c r="C320" s="206" t="str">
        <f>+VLOOKUP(A320,'[1]DISTRITOS A NIVEL NACIONAL'!$A$1:$IV$65536,6,0)</f>
        <v>(07)2657776, (07)2657778</v>
      </c>
      <c r="D320" s="206" t="str">
        <f>+VLOOKUP(A320,'[1]DISTRITOS A NIVEL NACIONAL'!$A$1:$IV$65536,7,0)</f>
        <v>DIRECTO</v>
      </c>
      <c r="E320" s="216" t="s">
        <v>1092</v>
      </c>
      <c r="F320" s="216" t="s">
        <v>2403</v>
      </c>
      <c r="G320" s="216" t="s">
        <v>2418</v>
      </c>
      <c r="H320" s="217" t="s">
        <v>18</v>
      </c>
      <c r="I320" s="216" t="s">
        <v>2419</v>
      </c>
      <c r="J320" s="216" t="s">
        <v>108</v>
      </c>
      <c r="K320" s="217">
        <v>322</v>
      </c>
      <c r="L320" s="217"/>
      <c r="M320" s="217"/>
      <c r="N320" s="217">
        <v>1</v>
      </c>
      <c r="O320" s="217">
        <v>1</v>
      </c>
      <c r="P320" s="215">
        <v>45.627400000000009</v>
      </c>
    </row>
    <row r="321" spans="1:16" ht="43.8" customHeight="1" x14ac:dyDescent="0.3">
      <c r="A321" s="206" t="s">
        <v>2420</v>
      </c>
      <c r="B321" s="206" t="s">
        <v>2421</v>
      </c>
      <c r="C321" s="206" t="s">
        <v>2422</v>
      </c>
      <c r="D321" s="206">
        <v>104</v>
      </c>
      <c r="E321" s="207" t="s">
        <v>1092</v>
      </c>
      <c r="F321" s="211" t="s">
        <v>2423</v>
      </c>
      <c r="G321" s="211" t="s">
        <v>2424</v>
      </c>
      <c r="H321" s="206" t="s">
        <v>18</v>
      </c>
      <c r="I321" s="211" t="s">
        <v>2425</v>
      </c>
      <c r="J321" s="211" t="s">
        <v>899</v>
      </c>
      <c r="K321" s="212">
        <v>415</v>
      </c>
      <c r="L321" s="212"/>
      <c r="M321" s="212">
        <v>2</v>
      </c>
      <c r="N321" s="212"/>
      <c r="O321" s="206">
        <v>2</v>
      </c>
      <c r="P321" s="213">
        <f>+((K321*40%)*(0.25)*(14.17)*(10%))</f>
        <v>58.805499999999995</v>
      </c>
    </row>
    <row r="322" spans="1:16" ht="43.8" customHeight="1" x14ac:dyDescent="0.3">
      <c r="A322" s="217" t="s">
        <v>2426</v>
      </c>
      <c r="B322" s="206" t="str">
        <f>+VLOOKUP(A322,'[1]DISTRITOS A NIVEL NACIONAL'!$A$1:$IV$65536,5,0)</f>
        <v>AV. 30 DE SEPTIEMBRE Y SUCRE</v>
      </c>
      <c r="C322" s="206" t="str">
        <f>+VLOOKUP(A322,'[1]DISTRITOS A NIVEL NACIONAL'!$A$1:$IV$65536,6,0)</f>
        <v>(07)2664690, (07)2664691</v>
      </c>
      <c r="D322" s="206" t="str">
        <f>+VLOOKUP(A322,'[1]DISTRITOS A NIVEL NACIONAL'!$A$1:$IV$65536,7,0)</f>
        <v>DIRECTO</v>
      </c>
      <c r="E322" s="216" t="s">
        <v>1092</v>
      </c>
      <c r="F322" s="216" t="s">
        <v>2427</v>
      </c>
      <c r="G322" s="216" t="s">
        <v>2428</v>
      </c>
      <c r="H322" s="217" t="s">
        <v>18</v>
      </c>
      <c r="I322" s="211" t="s">
        <v>2429</v>
      </c>
      <c r="J322" s="216" t="s">
        <v>134</v>
      </c>
      <c r="K322" s="217">
        <v>82</v>
      </c>
      <c r="L322" s="217">
        <v>1</v>
      </c>
      <c r="M322" s="217"/>
      <c r="N322" s="217"/>
      <c r="O322" s="217">
        <v>1</v>
      </c>
      <c r="P322" s="215">
        <v>18.22</v>
      </c>
    </row>
    <row r="323" spans="1:16" ht="43.8" customHeight="1" x14ac:dyDescent="0.3">
      <c r="A323" s="217" t="s">
        <v>2426</v>
      </c>
      <c r="B323" s="206" t="str">
        <f>+VLOOKUP(A323,'[1]DISTRITOS A NIVEL NACIONAL'!$A$1:$IV$65536,5,0)</f>
        <v>AV. 30 DE SEPTIEMBRE Y SUCRE</v>
      </c>
      <c r="C323" s="206" t="str">
        <f>+VLOOKUP(A323,'[1]DISTRITOS A NIVEL NACIONAL'!$A$1:$IV$65536,6,0)</f>
        <v>(07)2664690, (07)2664691</v>
      </c>
      <c r="D323" s="206" t="str">
        <f>+VLOOKUP(A323,'[1]DISTRITOS A NIVEL NACIONAL'!$A$1:$IV$65536,7,0)</f>
        <v>DIRECTO</v>
      </c>
      <c r="E323" s="216" t="s">
        <v>1092</v>
      </c>
      <c r="F323" s="216" t="s">
        <v>2427</v>
      </c>
      <c r="G323" s="216" t="s">
        <v>2430</v>
      </c>
      <c r="H323" s="217" t="s">
        <v>18</v>
      </c>
      <c r="I323" s="211" t="s">
        <v>2431</v>
      </c>
      <c r="J323" s="216" t="s">
        <v>134</v>
      </c>
      <c r="K323" s="217">
        <v>236</v>
      </c>
      <c r="L323" s="217">
        <v>1</v>
      </c>
      <c r="M323" s="217"/>
      <c r="N323" s="217"/>
      <c r="O323" s="217">
        <v>1</v>
      </c>
      <c r="P323" s="215">
        <v>52.44</v>
      </c>
    </row>
    <row r="324" spans="1:16" ht="43.8" customHeight="1" x14ac:dyDescent="0.3">
      <c r="A324" s="217" t="s">
        <v>2426</v>
      </c>
      <c r="B324" s="206" t="str">
        <f>+VLOOKUP(A324,'[1]DISTRITOS A NIVEL NACIONAL'!$A$1:$IV$65536,5,0)</f>
        <v>AV. 30 DE SEPTIEMBRE Y SUCRE</v>
      </c>
      <c r="C324" s="206" t="str">
        <f>+VLOOKUP(A324,'[1]DISTRITOS A NIVEL NACIONAL'!$A$1:$IV$65536,6,0)</f>
        <v>(07)2664690, (07)2664691</v>
      </c>
      <c r="D324" s="206" t="str">
        <f>+VLOOKUP(A324,'[1]DISTRITOS A NIVEL NACIONAL'!$A$1:$IV$65536,7,0)</f>
        <v>DIRECTO</v>
      </c>
      <c r="E324" s="216" t="s">
        <v>1092</v>
      </c>
      <c r="F324" s="216" t="s">
        <v>2427</v>
      </c>
      <c r="G324" s="216" t="s">
        <v>2432</v>
      </c>
      <c r="H324" s="217" t="s">
        <v>18</v>
      </c>
      <c r="I324" s="211" t="s">
        <v>132</v>
      </c>
      <c r="J324" s="216" t="s">
        <v>134</v>
      </c>
      <c r="K324" s="217">
        <v>841</v>
      </c>
      <c r="L324" s="217">
        <v>1</v>
      </c>
      <c r="M324" s="217">
        <v>1</v>
      </c>
      <c r="N324" s="217"/>
      <c r="O324" s="217">
        <v>2</v>
      </c>
      <c r="P324" s="215">
        <v>186.86</v>
      </c>
    </row>
    <row r="325" spans="1:16" ht="43.8" customHeight="1" x14ac:dyDescent="0.3">
      <c r="A325" s="217" t="s">
        <v>2426</v>
      </c>
      <c r="B325" s="206" t="str">
        <f>+VLOOKUP(A325,'[1]DISTRITOS A NIVEL NACIONAL'!$A$1:$IV$65536,5,0)</f>
        <v>AV. 30 DE SEPTIEMBRE Y SUCRE</v>
      </c>
      <c r="C325" s="206" t="str">
        <f>+VLOOKUP(A325,'[1]DISTRITOS A NIVEL NACIONAL'!$A$1:$IV$65536,6,0)</f>
        <v>(07)2664690, (07)2664691</v>
      </c>
      <c r="D325" s="206" t="str">
        <f>+VLOOKUP(A325,'[1]DISTRITOS A NIVEL NACIONAL'!$A$1:$IV$65536,7,0)</f>
        <v>DIRECTO</v>
      </c>
      <c r="E325" s="216" t="s">
        <v>1092</v>
      </c>
      <c r="F325" s="216" t="s">
        <v>2427</v>
      </c>
      <c r="G325" s="216" t="s">
        <v>2433</v>
      </c>
      <c r="H325" s="217" t="s">
        <v>18</v>
      </c>
      <c r="I325" s="211" t="s">
        <v>2434</v>
      </c>
      <c r="J325" s="216" t="s">
        <v>134</v>
      </c>
      <c r="K325" s="217">
        <v>176</v>
      </c>
      <c r="L325" s="217"/>
      <c r="M325" s="217">
        <v>1</v>
      </c>
      <c r="N325" s="217"/>
      <c r="O325" s="217">
        <v>1</v>
      </c>
      <c r="P325" s="215">
        <v>39.1</v>
      </c>
    </row>
    <row r="326" spans="1:16" ht="43.8" customHeight="1" x14ac:dyDescent="0.3">
      <c r="A326" s="217" t="s">
        <v>2426</v>
      </c>
      <c r="B326" s="206" t="str">
        <f>+VLOOKUP(A326,'[1]DISTRITOS A NIVEL NACIONAL'!$A$1:$IV$65536,5,0)</f>
        <v>AV. 30 DE SEPTIEMBRE Y SUCRE</v>
      </c>
      <c r="C326" s="206" t="str">
        <f>+VLOOKUP(A326,'[1]DISTRITOS A NIVEL NACIONAL'!$A$1:$IV$65536,6,0)</f>
        <v>(07)2664690, (07)2664691</v>
      </c>
      <c r="D326" s="206" t="str">
        <f>+VLOOKUP(A326,'[1]DISTRITOS A NIVEL NACIONAL'!$A$1:$IV$65536,7,0)</f>
        <v>DIRECTO</v>
      </c>
      <c r="E326" s="216" t="s">
        <v>1092</v>
      </c>
      <c r="F326" s="216" t="s">
        <v>2427</v>
      </c>
      <c r="G326" s="216" t="s">
        <v>2435</v>
      </c>
      <c r="H326" s="217" t="s">
        <v>18</v>
      </c>
      <c r="I326" s="211" t="s">
        <v>2436</v>
      </c>
      <c r="J326" s="216" t="s">
        <v>134</v>
      </c>
      <c r="K326" s="217">
        <v>433</v>
      </c>
      <c r="L326" s="217">
        <v>1</v>
      </c>
      <c r="M326" s="217"/>
      <c r="N326" s="217"/>
      <c r="O326" s="217">
        <v>1</v>
      </c>
      <c r="P326" s="215">
        <v>96.21</v>
      </c>
    </row>
    <row r="327" spans="1:16" ht="43.8" customHeight="1" x14ac:dyDescent="0.3">
      <c r="A327" s="217" t="s">
        <v>2426</v>
      </c>
      <c r="B327" s="206" t="str">
        <f>+VLOOKUP(A327,'[1]DISTRITOS A NIVEL NACIONAL'!$A$1:$IV$65536,5,0)</f>
        <v>AV. 30 DE SEPTIEMBRE Y SUCRE</v>
      </c>
      <c r="C327" s="206" t="str">
        <f>+VLOOKUP(A327,'[1]DISTRITOS A NIVEL NACIONAL'!$A$1:$IV$65536,6,0)</f>
        <v>(07)2664690, (07)2664691</v>
      </c>
      <c r="D327" s="206" t="str">
        <f>+VLOOKUP(A327,'[1]DISTRITOS A NIVEL NACIONAL'!$A$1:$IV$65536,7,0)</f>
        <v>DIRECTO</v>
      </c>
      <c r="E327" s="216" t="s">
        <v>1092</v>
      </c>
      <c r="F327" s="216" t="s">
        <v>2427</v>
      </c>
      <c r="G327" s="216" t="s">
        <v>2437</v>
      </c>
      <c r="H327" s="217" t="s">
        <v>18</v>
      </c>
      <c r="I327" s="211" t="s">
        <v>2438</v>
      </c>
      <c r="J327" s="216" t="s">
        <v>108</v>
      </c>
      <c r="K327" s="217">
        <v>170</v>
      </c>
      <c r="L327" s="217">
        <v>1</v>
      </c>
      <c r="M327" s="217"/>
      <c r="N327" s="217"/>
      <c r="O327" s="217">
        <v>1</v>
      </c>
      <c r="P327" s="215">
        <v>26.98</v>
      </c>
    </row>
    <row r="328" spans="1:16" ht="43.8" customHeight="1" x14ac:dyDescent="0.3">
      <c r="A328" s="217" t="s">
        <v>2426</v>
      </c>
      <c r="B328" s="206" t="str">
        <f>+VLOOKUP(A328,'[1]DISTRITOS A NIVEL NACIONAL'!$A$1:$IV$65536,5,0)</f>
        <v>AV. 30 DE SEPTIEMBRE Y SUCRE</v>
      </c>
      <c r="C328" s="206" t="str">
        <f>+VLOOKUP(A328,'[1]DISTRITOS A NIVEL NACIONAL'!$A$1:$IV$65536,6,0)</f>
        <v>(07)2664690, (07)2664691</v>
      </c>
      <c r="D328" s="206" t="str">
        <f>+VLOOKUP(A328,'[1]DISTRITOS A NIVEL NACIONAL'!$A$1:$IV$65536,7,0)</f>
        <v>DIRECTO</v>
      </c>
      <c r="E328" s="216" t="s">
        <v>1092</v>
      </c>
      <c r="F328" s="216" t="s">
        <v>2427</v>
      </c>
      <c r="G328" s="216" t="s">
        <v>2439</v>
      </c>
      <c r="H328" s="217" t="s">
        <v>18</v>
      </c>
      <c r="I328" s="211" t="s">
        <v>2440</v>
      </c>
      <c r="J328" s="216" t="s">
        <v>134</v>
      </c>
      <c r="K328" s="217">
        <v>478</v>
      </c>
      <c r="L328" s="217">
        <v>1</v>
      </c>
      <c r="M328" s="217"/>
      <c r="N328" s="217">
        <v>1</v>
      </c>
      <c r="O328" s="217">
        <v>2</v>
      </c>
      <c r="P328" s="215">
        <v>106.21</v>
      </c>
    </row>
    <row r="329" spans="1:16" ht="43.8" customHeight="1" x14ac:dyDescent="0.3">
      <c r="A329" s="217" t="s">
        <v>2426</v>
      </c>
      <c r="B329" s="206" t="str">
        <f>+VLOOKUP(A329,'[1]DISTRITOS A NIVEL NACIONAL'!$A$1:$IV$65536,5,0)</f>
        <v>AV. 30 DE SEPTIEMBRE Y SUCRE</v>
      </c>
      <c r="C329" s="206" t="str">
        <f>+VLOOKUP(A329,'[1]DISTRITOS A NIVEL NACIONAL'!$A$1:$IV$65536,6,0)</f>
        <v>(07)2664690, (07)2664691</v>
      </c>
      <c r="D329" s="206" t="str">
        <f>+VLOOKUP(A329,'[1]DISTRITOS A NIVEL NACIONAL'!$A$1:$IV$65536,7,0)</f>
        <v>DIRECTO</v>
      </c>
      <c r="E329" s="216" t="s">
        <v>1092</v>
      </c>
      <c r="F329" s="216" t="s">
        <v>2427</v>
      </c>
      <c r="G329" s="216" t="s">
        <v>2441</v>
      </c>
      <c r="H329" s="217" t="s">
        <v>18</v>
      </c>
      <c r="I329" s="211" t="s">
        <v>2442</v>
      </c>
      <c r="J329" s="216" t="s">
        <v>108</v>
      </c>
      <c r="K329" s="217">
        <v>186</v>
      </c>
      <c r="L329" s="217"/>
      <c r="M329" s="217">
        <v>1</v>
      </c>
      <c r="N329" s="217"/>
      <c r="O329" s="217">
        <v>1</v>
      </c>
      <c r="P329" s="215">
        <v>29.52</v>
      </c>
    </row>
    <row r="330" spans="1:16" ht="43.8" customHeight="1" x14ac:dyDescent="0.3">
      <c r="A330" s="217" t="s">
        <v>2426</v>
      </c>
      <c r="B330" s="206" t="str">
        <f>+VLOOKUP(A330,'[1]DISTRITOS A NIVEL NACIONAL'!$A$1:$IV$65536,5,0)</f>
        <v>AV. 30 DE SEPTIEMBRE Y SUCRE</v>
      </c>
      <c r="C330" s="206" t="str">
        <f>+VLOOKUP(A330,'[1]DISTRITOS A NIVEL NACIONAL'!$A$1:$IV$65536,6,0)</f>
        <v>(07)2664690, (07)2664691</v>
      </c>
      <c r="D330" s="206" t="str">
        <f>+VLOOKUP(A330,'[1]DISTRITOS A NIVEL NACIONAL'!$A$1:$IV$65536,7,0)</f>
        <v>DIRECTO</v>
      </c>
      <c r="E330" s="216" t="s">
        <v>1092</v>
      </c>
      <c r="F330" s="216" t="s">
        <v>2427</v>
      </c>
      <c r="G330" s="216" t="s">
        <v>2443</v>
      </c>
      <c r="H330" s="217" t="s">
        <v>18</v>
      </c>
      <c r="I330" s="211" t="s">
        <v>2444</v>
      </c>
      <c r="J330" s="216" t="s">
        <v>108</v>
      </c>
      <c r="K330" s="217">
        <v>234</v>
      </c>
      <c r="L330" s="217">
        <v>1</v>
      </c>
      <c r="M330" s="217"/>
      <c r="N330" s="217"/>
      <c r="O330" s="217">
        <v>1</v>
      </c>
      <c r="P330" s="215">
        <v>37.14</v>
      </c>
    </row>
    <row r="331" spans="1:16" ht="43.8" customHeight="1" x14ac:dyDescent="0.3">
      <c r="A331" s="217" t="s">
        <v>2426</v>
      </c>
      <c r="B331" s="206" t="str">
        <f>+VLOOKUP(A331,'[1]DISTRITOS A NIVEL NACIONAL'!$A$1:$IV$65536,5,0)</f>
        <v>AV. 30 DE SEPTIEMBRE Y SUCRE</v>
      </c>
      <c r="C331" s="206" t="str">
        <f>+VLOOKUP(A331,'[1]DISTRITOS A NIVEL NACIONAL'!$A$1:$IV$65536,6,0)</f>
        <v>(07)2664690, (07)2664691</v>
      </c>
      <c r="D331" s="206" t="str">
        <f>+VLOOKUP(A331,'[1]DISTRITOS A NIVEL NACIONAL'!$A$1:$IV$65536,7,0)</f>
        <v>DIRECTO</v>
      </c>
      <c r="E331" s="216" t="s">
        <v>1092</v>
      </c>
      <c r="F331" s="216" t="s">
        <v>2445</v>
      </c>
      <c r="G331" s="216" t="s">
        <v>2446</v>
      </c>
      <c r="H331" s="217" t="s">
        <v>18</v>
      </c>
      <c r="I331" s="211" t="s">
        <v>2447</v>
      </c>
      <c r="J331" s="216" t="s">
        <v>108</v>
      </c>
      <c r="K331" s="217">
        <v>131</v>
      </c>
      <c r="L331" s="217">
        <v>1</v>
      </c>
      <c r="M331" s="217"/>
      <c r="N331" s="217"/>
      <c r="O331" s="217">
        <v>1</v>
      </c>
      <c r="P331" s="215">
        <v>20.79</v>
      </c>
    </row>
    <row r="332" spans="1:16" ht="43.8" customHeight="1" x14ac:dyDescent="0.3">
      <c r="A332" s="217" t="s">
        <v>2426</v>
      </c>
      <c r="B332" s="206" t="str">
        <f>+VLOOKUP(A332,'[1]DISTRITOS A NIVEL NACIONAL'!$A$1:$IV$65536,5,0)</f>
        <v>AV. 30 DE SEPTIEMBRE Y SUCRE</v>
      </c>
      <c r="C332" s="206" t="str">
        <f>+VLOOKUP(A332,'[1]DISTRITOS A NIVEL NACIONAL'!$A$1:$IV$65536,6,0)</f>
        <v>(07)2664690, (07)2664691</v>
      </c>
      <c r="D332" s="206" t="str">
        <f>+VLOOKUP(A332,'[1]DISTRITOS A NIVEL NACIONAL'!$A$1:$IV$65536,7,0)</f>
        <v>DIRECTO</v>
      </c>
      <c r="E332" s="216" t="s">
        <v>1092</v>
      </c>
      <c r="F332" s="216" t="s">
        <v>2445</v>
      </c>
      <c r="G332" s="216" t="s">
        <v>2448</v>
      </c>
      <c r="H332" s="217" t="s">
        <v>18</v>
      </c>
      <c r="I332" s="211" t="s">
        <v>2449</v>
      </c>
      <c r="J332" s="216" t="s">
        <v>108</v>
      </c>
      <c r="K332" s="217">
        <v>116</v>
      </c>
      <c r="L332" s="217">
        <v>1</v>
      </c>
      <c r="M332" s="217">
        <v>1</v>
      </c>
      <c r="N332" s="217"/>
      <c r="O332" s="217">
        <v>2</v>
      </c>
      <c r="P332" s="215">
        <v>18.41</v>
      </c>
    </row>
    <row r="333" spans="1:16" ht="43.8" customHeight="1" x14ac:dyDescent="0.3">
      <c r="A333" s="217" t="s">
        <v>2426</v>
      </c>
      <c r="B333" s="206" t="str">
        <f>+VLOOKUP(A333,'[1]DISTRITOS A NIVEL NACIONAL'!$A$1:$IV$65536,5,0)</f>
        <v>AV. 30 DE SEPTIEMBRE Y SUCRE</v>
      </c>
      <c r="C333" s="206" t="str">
        <f>+VLOOKUP(A333,'[1]DISTRITOS A NIVEL NACIONAL'!$A$1:$IV$65536,6,0)</f>
        <v>(07)2664690, (07)2664691</v>
      </c>
      <c r="D333" s="206" t="str">
        <f>+VLOOKUP(A333,'[1]DISTRITOS A NIVEL NACIONAL'!$A$1:$IV$65536,7,0)</f>
        <v>DIRECTO</v>
      </c>
      <c r="E333" s="216" t="s">
        <v>1092</v>
      </c>
      <c r="F333" s="216" t="s">
        <v>2445</v>
      </c>
      <c r="G333" s="216" t="s">
        <v>2450</v>
      </c>
      <c r="H333" s="217" t="s">
        <v>18</v>
      </c>
      <c r="I333" s="211" t="s">
        <v>2451</v>
      </c>
      <c r="J333" s="216" t="s">
        <v>134</v>
      </c>
      <c r="K333" s="217">
        <v>542</v>
      </c>
      <c r="L333" s="217">
        <v>1</v>
      </c>
      <c r="M333" s="217"/>
      <c r="N333" s="217"/>
      <c r="O333" s="217">
        <v>2</v>
      </c>
      <c r="P333" s="215">
        <v>120.42</v>
      </c>
    </row>
    <row r="334" spans="1:16" ht="43.8" customHeight="1" x14ac:dyDescent="0.3">
      <c r="A334" s="217" t="s">
        <v>2426</v>
      </c>
      <c r="B334" s="206" t="str">
        <f>+VLOOKUP(A334,'[1]DISTRITOS A NIVEL NACIONAL'!$A$1:$IV$65536,5,0)</f>
        <v>AV. 30 DE SEPTIEMBRE Y SUCRE</v>
      </c>
      <c r="C334" s="206" t="str">
        <f>+VLOOKUP(A334,'[1]DISTRITOS A NIVEL NACIONAL'!$A$1:$IV$65536,6,0)</f>
        <v>(07)2664690, (07)2664691</v>
      </c>
      <c r="D334" s="206" t="str">
        <f>+VLOOKUP(A334,'[1]DISTRITOS A NIVEL NACIONAL'!$A$1:$IV$65536,7,0)</f>
        <v>DIRECTO</v>
      </c>
      <c r="E334" s="216" t="s">
        <v>1092</v>
      </c>
      <c r="F334" s="216" t="s">
        <v>2445</v>
      </c>
      <c r="G334" s="216" t="s">
        <v>2452</v>
      </c>
      <c r="H334" s="217" t="s">
        <v>18</v>
      </c>
      <c r="I334" s="211" t="s">
        <v>2453</v>
      </c>
      <c r="J334" s="216" t="s">
        <v>108</v>
      </c>
      <c r="K334" s="217">
        <v>444</v>
      </c>
      <c r="L334" s="217"/>
      <c r="M334" s="217">
        <v>1</v>
      </c>
      <c r="N334" s="217"/>
      <c r="O334" s="217">
        <v>1</v>
      </c>
      <c r="P334" s="215">
        <v>70.459999999999994</v>
      </c>
    </row>
    <row r="335" spans="1:16" ht="43.8" customHeight="1" x14ac:dyDescent="0.3">
      <c r="A335" s="217" t="s">
        <v>2426</v>
      </c>
      <c r="B335" s="206" t="str">
        <f>+VLOOKUP(A335,'[1]DISTRITOS A NIVEL NACIONAL'!$A$1:$IV$65536,5,0)</f>
        <v>AV. 30 DE SEPTIEMBRE Y SUCRE</v>
      </c>
      <c r="C335" s="206" t="str">
        <f>+VLOOKUP(A335,'[1]DISTRITOS A NIVEL NACIONAL'!$A$1:$IV$65536,6,0)</f>
        <v>(07)2664690, (07)2664691</v>
      </c>
      <c r="D335" s="206" t="str">
        <f>+VLOOKUP(A335,'[1]DISTRITOS A NIVEL NACIONAL'!$A$1:$IV$65536,7,0)</f>
        <v>DIRECTO</v>
      </c>
      <c r="E335" s="216" t="s">
        <v>1092</v>
      </c>
      <c r="F335" s="216" t="s">
        <v>2454</v>
      </c>
      <c r="G335" s="216" t="s">
        <v>2455</v>
      </c>
      <c r="H335" s="217" t="s">
        <v>18</v>
      </c>
      <c r="I335" s="211" t="s">
        <v>2456</v>
      </c>
      <c r="J335" s="216" t="s">
        <v>134</v>
      </c>
      <c r="K335" s="217">
        <v>536</v>
      </c>
      <c r="L335" s="217">
        <v>1</v>
      </c>
      <c r="M335" s="217">
        <v>1</v>
      </c>
      <c r="N335" s="217"/>
      <c r="O335" s="217">
        <v>2</v>
      </c>
      <c r="P335" s="215">
        <v>119.09</v>
      </c>
    </row>
    <row r="336" spans="1:16" ht="43.8" customHeight="1" x14ac:dyDescent="0.3">
      <c r="A336" s="210" t="s">
        <v>1109</v>
      </c>
      <c r="B336" s="206" t="str">
        <f>+VLOOKUP(A336,'[1]DISTRITOS A NIVEL NACIONAL'!$A$1:$IV$65536,5,0)</f>
        <v xml:space="preserve">10 DE AGOSTO ENTRE CAMILO PONCE Y BOLIVAR </v>
      </c>
      <c r="C336" s="206" t="str">
        <f>+VLOOKUP(A336,'[1]DISTRITOS A NIVEL NACIONAL'!$A$1:$IV$65536,6,0)</f>
        <v>(07)2694223, (07)2696588</v>
      </c>
      <c r="D336" s="206" t="str">
        <f>+VLOOKUP(A336,'[1]DISTRITOS A NIVEL NACIONAL'!$A$1:$IV$65536,7,0)</f>
        <v>DIRECTO</v>
      </c>
      <c r="E336" s="216" t="s">
        <v>1092</v>
      </c>
      <c r="F336" s="216" t="s">
        <v>1113</v>
      </c>
      <c r="G336" s="216" t="s">
        <v>2457</v>
      </c>
      <c r="H336" s="217" t="s">
        <v>18</v>
      </c>
      <c r="I336" s="216" t="s">
        <v>2458</v>
      </c>
      <c r="J336" s="216" t="s">
        <v>13</v>
      </c>
      <c r="K336" s="217">
        <v>947</v>
      </c>
      <c r="L336" s="217"/>
      <c r="M336" s="217">
        <v>2</v>
      </c>
      <c r="N336" s="217"/>
      <c r="O336" s="217">
        <v>1</v>
      </c>
      <c r="P336" s="217">
        <v>187.87</v>
      </c>
    </row>
    <row r="337" spans="1:16" ht="43.8" customHeight="1" x14ac:dyDescent="0.3">
      <c r="A337" s="210" t="s">
        <v>1109</v>
      </c>
      <c r="B337" s="206" t="str">
        <f>+VLOOKUP(A337,'[1]DISTRITOS A NIVEL NACIONAL'!$A$1:$IV$65536,5,0)</f>
        <v xml:space="preserve">10 DE AGOSTO ENTRE CAMILO PONCE Y BOLIVAR </v>
      </c>
      <c r="C337" s="206" t="str">
        <f>+VLOOKUP(A337,'[1]DISTRITOS A NIVEL NACIONAL'!$A$1:$IV$65536,6,0)</f>
        <v>(07)2694223, (07)2696588</v>
      </c>
      <c r="D337" s="206" t="str">
        <f>+VLOOKUP(A337,'[1]DISTRITOS A NIVEL NACIONAL'!$A$1:$IV$65536,7,0)</f>
        <v>DIRECTO</v>
      </c>
      <c r="E337" s="216" t="s">
        <v>1092</v>
      </c>
      <c r="F337" s="216" t="s">
        <v>1113</v>
      </c>
      <c r="G337" s="216" t="s">
        <v>2459</v>
      </c>
      <c r="H337" s="217" t="s">
        <v>18</v>
      </c>
      <c r="I337" s="216" t="s">
        <v>2460</v>
      </c>
      <c r="J337" s="216" t="s">
        <v>14</v>
      </c>
      <c r="K337" s="217">
        <v>220</v>
      </c>
      <c r="L337" s="217"/>
      <c r="M337" s="217">
        <v>2</v>
      </c>
      <c r="N337" s="217"/>
      <c r="O337" s="217">
        <v>1</v>
      </c>
      <c r="P337" s="217">
        <v>31.17</v>
      </c>
    </row>
    <row r="338" spans="1:16" ht="43.8" customHeight="1" x14ac:dyDescent="0.3">
      <c r="A338" s="210" t="s">
        <v>1109</v>
      </c>
      <c r="B338" s="206" t="str">
        <f>+VLOOKUP(A338,'[1]DISTRITOS A NIVEL NACIONAL'!$A$1:$IV$65536,5,0)</f>
        <v xml:space="preserve">10 DE AGOSTO ENTRE CAMILO PONCE Y BOLIVAR </v>
      </c>
      <c r="C338" s="206" t="str">
        <f>+VLOOKUP(A338,'[1]DISTRITOS A NIVEL NACIONAL'!$A$1:$IV$65536,6,0)</f>
        <v>(07)2694223, (07)2696588</v>
      </c>
      <c r="D338" s="206" t="str">
        <f>+VLOOKUP(A338,'[1]DISTRITOS A NIVEL NACIONAL'!$A$1:$IV$65536,7,0)</f>
        <v>DIRECTO</v>
      </c>
      <c r="E338" s="216" t="s">
        <v>1092</v>
      </c>
      <c r="F338" s="216" t="s">
        <v>1113</v>
      </c>
      <c r="G338" s="216" t="s">
        <v>2461</v>
      </c>
      <c r="H338" s="217" t="s">
        <v>18</v>
      </c>
      <c r="I338" s="216" t="s">
        <v>2462</v>
      </c>
      <c r="J338" s="216" t="s">
        <v>13</v>
      </c>
      <c r="K338" s="217">
        <v>502</v>
      </c>
      <c r="L338" s="217"/>
      <c r="M338" s="217">
        <v>2</v>
      </c>
      <c r="N338" s="217"/>
      <c r="O338" s="217">
        <v>1</v>
      </c>
      <c r="P338" s="217">
        <v>99.59</v>
      </c>
    </row>
    <row r="339" spans="1:16" ht="43.8" customHeight="1" x14ac:dyDescent="0.3">
      <c r="A339" s="210" t="s">
        <v>1109</v>
      </c>
      <c r="B339" s="206" t="str">
        <f>+VLOOKUP(A339,'[1]DISTRITOS A NIVEL NACIONAL'!$A$1:$IV$65536,5,0)</f>
        <v xml:space="preserve">10 DE AGOSTO ENTRE CAMILO PONCE Y BOLIVAR </v>
      </c>
      <c r="C339" s="206" t="str">
        <f>+VLOOKUP(A339,'[1]DISTRITOS A NIVEL NACIONAL'!$A$1:$IV$65536,6,0)</f>
        <v>(07)2694223, (07)2696588</v>
      </c>
      <c r="D339" s="206" t="str">
        <f>+VLOOKUP(A339,'[1]DISTRITOS A NIVEL NACIONAL'!$A$1:$IV$65536,7,0)</f>
        <v>DIRECTO</v>
      </c>
      <c r="E339" s="216" t="s">
        <v>1092</v>
      </c>
      <c r="F339" s="216" t="s">
        <v>1113</v>
      </c>
      <c r="G339" s="216" t="s">
        <v>2463</v>
      </c>
      <c r="H339" s="217" t="s">
        <v>18</v>
      </c>
      <c r="I339" s="216" t="s">
        <v>2464</v>
      </c>
      <c r="J339" s="216" t="s">
        <v>14</v>
      </c>
      <c r="K339" s="217">
        <v>90</v>
      </c>
      <c r="L339" s="217"/>
      <c r="M339" s="217">
        <v>2</v>
      </c>
      <c r="N339" s="217"/>
      <c r="O339" s="217">
        <v>1</v>
      </c>
      <c r="P339" s="217">
        <v>14.28</v>
      </c>
    </row>
    <row r="340" spans="1:16" ht="43.8" customHeight="1" x14ac:dyDescent="0.3">
      <c r="A340" s="210" t="s">
        <v>1109</v>
      </c>
      <c r="B340" s="206" t="str">
        <f>+VLOOKUP(A340,'[1]DISTRITOS A NIVEL NACIONAL'!$A$1:$IV$65536,5,0)</f>
        <v xml:space="preserve">10 DE AGOSTO ENTRE CAMILO PONCE Y BOLIVAR </v>
      </c>
      <c r="C340" s="206" t="str">
        <f>+VLOOKUP(A340,'[1]DISTRITOS A NIVEL NACIONAL'!$A$1:$IV$65536,6,0)</f>
        <v>(07)2694223, (07)2696588</v>
      </c>
      <c r="D340" s="206" t="str">
        <f>+VLOOKUP(A340,'[1]DISTRITOS A NIVEL NACIONAL'!$A$1:$IV$65536,7,0)</f>
        <v>DIRECTO</v>
      </c>
      <c r="E340" s="216" t="s">
        <v>1092</v>
      </c>
      <c r="F340" s="216" t="s">
        <v>1113</v>
      </c>
      <c r="G340" s="216" t="s">
        <v>2465</v>
      </c>
      <c r="H340" s="217" t="s">
        <v>18</v>
      </c>
      <c r="I340" s="216" t="s">
        <v>2466</v>
      </c>
      <c r="J340" s="216" t="s">
        <v>13</v>
      </c>
      <c r="K340" s="217">
        <v>230</v>
      </c>
      <c r="L340" s="217"/>
      <c r="M340" s="217">
        <v>2</v>
      </c>
      <c r="N340" s="217"/>
      <c r="O340" s="217">
        <v>1</v>
      </c>
      <c r="P340" s="217">
        <v>45</v>
      </c>
    </row>
    <row r="341" spans="1:16" ht="43.8" customHeight="1" x14ac:dyDescent="0.3">
      <c r="A341" s="210" t="s">
        <v>1109</v>
      </c>
      <c r="B341" s="206" t="str">
        <f>+VLOOKUP(A341,'[1]DISTRITOS A NIVEL NACIONAL'!$A$1:$IV$65536,5,0)</f>
        <v xml:space="preserve">10 DE AGOSTO ENTRE CAMILO PONCE Y BOLIVAR </v>
      </c>
      <c r="C341" s="206" t="str">
        <f>+VLOOKUP(A341,'[1]DISTRITOS A NIVEL NACIONAL'!$A$1:$IV$65536,6,0)</f>
        <v>(07)2694223, (07)2696588</v>
      </c>
      <c r="D341" s="206" t="str">
        <f>+VLOOKUP(A341,'[1]DISTRITOS A NIVEL NACIONAL'!$A$1:$IV$65536,7,0)</f>
        <v>DIRECTO</v>
      </c>
      <c r="E341" s="216" t="s">
        <v>1092</v>
      </c>
      <c r="F341" s="216" t="s">
        <v>1113</v>
      </c>
      <c r="G341" s="216" t="s">
        <v>2467</v>
      </c>
      <c r="H341" s="217" t="s">
        <v>18</v>
      </c>
      <c r="I341" s="216" t="s">
        <v>2468</v>
      </c>
      <c r="J341" s="216" t="s">
        <v>13</v>
      </c>
      <c r="K341" s="217">
        <v>305</v>
      </c>
      <c r="L341" s="217"/>
      <c r="M341" s="217">
        <v>2</v>
      </c>
      <c r="N341" s="217"/>
      <c r="O341" s="217">
        <v>1</v>
      </c>
      <c r="P341" s="217">
        <v>60.51</v>
      </c>
    </row>
    <row r="342" spans="1:16" ht="43.8" customHeight="1" x14ac:dyDescent="0.3">
      <c r="A342" s="210" t="s">
        <v>1109</v>
      </c>
      <c r="B342" s="206" t="str">
        <f>+VLOOKUP(A342,'[1]DISTRITOS A NIVEL NACIONAL'!$A$1:$IV$65536,5,0)</f>
        <v xml:space="preserve">10 DE AGOSTO ENTRE CAMILO PONCE Y BOLIVAR </v>
      </c>
      <c r="C342" s="206" t="str">
        <f>+VLOOKUP(A342,'[1]DISTRITOS A NIVEL NACIONAL'!$A$1:$IV$65536,6,0)</f>
        <v>(07)2694223, (07)2696588</v>
      </c>
      <c r="D342" s="206" t="str">
        <f>+VLOOKUP(A342,'[1]DISTRITOS A NIVEL NACIONAL'!$A$1:$IV$65536,7,0)</f>
        <v>DIRECTO</v>
      </c>
      <c r="E342" s="216" t="s">
        <v>1092</v>
      </c>
      <c r="F342" s="216" t="s">
        <v>1113</v>
      </c>
      <c r="G342" s="216" t="s">
        <v>2469</v>
      </c>
      <c r="H342" s="217" t="s">
        <v>18</v>
      </c>
      <c r="I342" s="216" t="s">
        <v>2470</v>
      </c>
      <c r="J342" s="216" t="s">
        <v>13</v>
      </c>
      <c r="K342" s="217">
        <v>280</v>
      </c>
      <c r="L342" s="217"/>
      <c r="M342" s="217">
        <v>2</v>
      </c>
      <c r="N342" s="217"/>
      <c r="O342" s="217">
        <v>1</v>
      </c>
      <c r="P342" s="217">
        <v>55.55</v>
      </c>
    </row>
    <row r="343" spans="1:16" ht="43.8" customHeight="1" x14ac:dyDescent="0.3">
      <c r="A343" s="210" t="s">
        <v>1109</v>
      </c>
      <c r="B343" s="206" t="str">
        <f>+VLOOKUP(A343,'[1]DISTRITOS A NIVEL NACIONAL'!$A$1:$IV$65536,5,0)</f>
        <v xml:space="preserve">10 DE AGOSTO ENTRE CAMILO PONCE Y BOLIVAR </v>
      </c>
      <c r="C343" s="206" t="str">
        <f>+VLOOKUP(A343,'[1]DISTRITOS A NIVEL NACIONAL'!$A$1:$IV$65536,6,0)</f>
        <v>(07)2694223, (07)2696588</v>
      </c>
      <c r="D343" s="206" t="str">
        <f>+VLOOKUP(A343,'[1]DISTRITOS A NIVEL NACIONAL'!$A$1:$IV$65536,7,0)</f>
        <v>DIRECTO</v>
      </c>
      <c r="E343" s="216" t="s">
        <v>1092</v>
      </c>
      <c r="F343" s="216" t="s">
        <v>1113</v>
      </c>
      <c r="G343" s="216" t="s">
        <v>2471</v>
      </c>
      <c r="H343" s="217" t="s">
        <v>2472</v>
      </c>
      <c r="I343" s="216" t="s">
        <v>2473</v>
      </c>
      <c r="J343" s="216" t="s">
        <v>13</v>
      </c>
      <c r="K343" s="217">
        <v>87</v>
      </c>
      <c r="L343" s="217"/>
      <c r="M343" s="217">
        <v>2</v>
      </c>
      <c r="N343" s="217"/>
      <c r="O343" s="217">
        <v>1</v>
      </c>
      <c r="P343" s="217">
        <v>17.260000000000002</v>
      </c>
    </row>
    <row r="344" spans="1:16" ht="43.8" customHeight="1" x14ac:dyDescent="0.3">
      <c r="A344" s="210" t="s">
        <v>1109</v>
      </c>
      <c r="B344" s="206" t="str">
        <f>+VLOOKUP(A344,'[1]DISTRITOS A NIVEL NACIONAL'!$A$1:$IV$65536,5,0)</f>
        <v xml:space="preserve">10 DE AGOSTO ENTRE CAMILO PONCE Y BOLIVAR </v>
      </c>
      <c r="C344" s="206" t="str">
        <f>+VLOOKUP(A344,'[1]DISTRITOS A NIVEL NACIONAL'!$A$1:$IV$65536,6,0)</f>
        <v>(07)2694223, (07)2696588</v>
      </c>
      <c r="D344" s="206" t="str">
        <f>+VLOOKUP(A344,'[1]DISTRITOS A NIVEL NACIONAL'!$A$1:$IV$65536,7,0)</f>
        <v>DIRECTO</v>
      </c>
      <c r="E344" s="216" t="s">
        <v>1092</v>
      </c>
      <c r="F344" s="216" t="s">
        <v>1113</v>
      </c>
      <c r="G344" s="216" t="s">
        <v>2474</v>
      </c>
      <c r="H344" s="217" t="s">
        <v>18</v>
      </c>
      <c r="I344" s="216" t="s">
        <v>2475</v>
      </c>
      <c r="J344" s="216" t="s">
        <v>14</v>
      </c>
      <c r="K344" s="217">
        <v>85</v>
      </c>
      <c r="L344" s="217"/>
      <c r="M344" s="217">
        <v>2</v>
      </c>
      <c r="N344" s="217"/>
      <c r="O344" s="217">
        <v>1</v>
      </c>
      <c r="P344" s="217">
        <v>12.04</v>
      </c>
    </row>
    <row r="345" spans="1:16" ht="43.8" customHeight="1" x14ac:dyDescent="0.3">
      <c r="A345" s="210" t="s">
        <v>1109</v>
      </c>
      <c r="B345" s="206" t="str">
        <f>+VLOOKUP(A345,'[1]DISTRITOS A NIVEL NACIONAL'!$A$1:$IV$65536,5,0)</f>
        <v xml:space="preserve">10 DE AGOSTO ENTRE CAMILO PONCE Y BOLIVAR </v>
      </c>
      <c r="C345" s="206" t="str">
        <f>+VLOOKUP(A345,'[1]DISTRITOS A NIVEL NACIONAL'!$A$1:$IV$65536,6,0)</f>
        <v>(07)2694223, (07)2696588</v>
      </c>
      <c r="D345" s="206" t="str">
        <f>+VLOOKUP(A345,'[1]DISTRITOS A NIVEL NACIONAL'!$A$1:$IV$65536,7,0)</f>
        <v>DIRECTO</v>
      </c>
      <c r="E345" s="216" t="s">
        <v>1092</v>
      </c>
      <c r="F345" s="216" t="s">
        <v>1113</v>
      </c>
      <c r="G345" s="216" t="s">
        <v>2476</v>
      </c>
      <c r="H345" s="217" t="s">
        <v>18</v>
      </c>
      <c r="I345" s="216" t="s">
        <v>2477</v>
      </c>
      <c r="J345" s="216" t="s">
        <v>14</v>
      </c>
      <c r="K345" s="217">
        <v>134</v>
      </c>
      <c r="L345" s="217"/>
      <c r="M345" s="217">
        <v>2</v>
      </c>
      <c r="N345" s="217"/>
      <c r="O345" s="217">
        <v>1</v>
      </c>
      <c r="P345" s="217">
        <v>15.73</v>
      </c>
    </row>
    <row r="346" spans="1:16" ht="43.8" customHeight="1" x14ac:dyDescent="0.3">
      <c r="A346" s="206" t="s">
        <v>1116</v>
      </c>
      <c r="B346" s="206" t="str">
        <f>+VLOOKUP(A346,'[1]DISTRITOS A NIVEL NACIONAL'!$A$1:$IV$65536,5,0)</f>
        <v>CALLE AZUAY S/N INTERSECCION CALLE LUIS FERNANDO BRAVO DIAGONAL A LA FISCALIA DEL CANTON SARAGURO</v>
      </c>
      <c r="C346" s="206" t="str">
        <f>+VLOOKUP(A346,'[1]DISTRITOS A NIVEL NACIONAL'!$A$1:$IV$65536,6,0)</f>
        <v>(07) 2200515</v>
      </c>
      <c r="D346" s="206" t="str">
        <f>+VLOOKUP(A346,'[1]DISTRITOS A NIVEL NACIONAL'!$A$1:$IV$65536,7,0)</f>
        <v>DIRECTO</v>
      </c>
      <c r="E346" s="207" t="s">
        <v>1092</v>
      </c>
      <c r="F346" s="207" t="s">
        <v>1117</v>
      </c>
      <c r="G346" s="216" t="s">
        <v>2478</v>
      </c>
      <c r="H346" s="217" t="s">
        <v>18</v>
      </c>
      <c r="I346" s="216" t="s">
        <v>2479</v>
      </c>
      <c r="J346" s="216" t="s">
        <v>14</v>
      </c>
      <c r="K346" s="217">
        <v>270</v>
      </c>
      <c r="L346" s="217"/>
      <c r="M346" s="217" t="s">
        <v>2480</v>
      </c>
      <c r="N346" s="217"/>
      <c r="O346" s="217">
        <v>1</v>
      </c>
      <c r="P346" s="217">
        <v>38.26</v>
      </c>
    </row>
    <row r="347" spans="1:16" ht="43.8" customHeight="1" x14ac:dyDescent="0.3">
      <c r="A347" s="206" t="s">
        <v>1116</v>
      </c>
      <c r="B347" s="206" t="str">
        <f>+VLOOKUP(A347,'[1]DISTRITOS A NIVEL NACIONAL'!$A$1:$IV$65536,5,0)</f>
        <v>CALLE AZUAY S/N INTERSECCION CALLE LUIS FERNANDO BRAVO DIAGONAL A LA FISCALIA DEL CANTON SARAGURO</v>
      </c>
      <c r="C347" s="206" t="str">
        <f>+VLOOKUP(A347,'[1]DISTRITOS A NIVEL NACIONAL'!$A$1:$IV$65536,6,0)</f>
        <v>(07) 2200515</v>
      </c>
      <c r="D347" s="206" t="str">
        <f>+VLOOKUP(A347,'[1]DISTRITOS A NIVEL NACIONAL'!$A$1:$IV$65536,7,0)</f>
        <v>DIRECTO</v>
      </c>
      <c r="E347" s="207" t="s">
        <v>1092</v>
      </c>
      <c r="F347" s="207" t="s">
        <v>1117</v>
      </c>
      <c r="G347" s="216" t="s">
        <v>2481</v>
      </c>
      <c r="H347" s="217" t="s">
        <v>1129</v>
      </c>
      <c r="I347" s="216" t="s">
        <v>2482</v>
      </c>
      <c r="J347" s="216" t="s">
        <v>14</v>
      </c>
      <c r="K347" s="217">
        <v>641</v>
      </c>
      <c r="L347" s="217"/>
      <c r="M347" s="217" t="s">
        <v>2480</v>
      </c>
      <c r="N347" s="217"/>
      <c r="O347" s="217">
        <v>1</v>
      </c>
      <c r="P347" s="217">
        <v>90.83</v>
      </c>
    </row>
    <row r="348" spans="1:16" ht="43.8" customHeight="1" x14ac:dyDescent="0.3">
      <c r="A348" s="206" t="s">
        <v>1116</v>
      </c>
      <c r="B348" s="206" t="str">
        <f>+VLOOKUP(A348,'[1]DISTRITOS A NIVEL NACIONAL'!$A$1:$IV$65536,5,0)</f>
        <v>CALLE AZUAY S/N INTERSECCION CALLE LUIS FERNANDO BRAVO DIAGONAL A LA FISCALIA DEL CANTON SARAGURO</v>
      </c>
      <c r="C348" s="206" t="str">
        <f>+VLOOKUP(A348,'[1]DISTRITOS A NIVEL NACIONAL'!$A$1:$IV$65536,6,0)</f>
        <v>(07) 2200515</v>
      </c>
      <c r="D348" s="206" t="str">
        <f>+VLOOKUP(A348,'[1]DISTRITOS A NIVEL NACIONAL'!$A$1:$IV$65536,7,0)</f>
        <v>DIRECTO</v>
      </c>
      <c r="E348" s="207" t="s">
        <v>1092</v>
      </c>
      <c r="F348" s="207" t="s">
        <v>1117</v>
      </c>
      <c r="G348" s="216" t="s">
        <v>2481</v>
      </c>
      <c r="H348" s="217" t="s">
        <v>18</v>
      </c>
      <c r="I348" s="216" t="s">
        <v>2483</v>
      </c>
      <c r="J348" s="216" t="s">
        <v>14</v>
      </c>
      <c r="K348" s="217">
        <v>101</v>
      </c>
      <c r="L348" s="217"/>
      <c r="M348" s="217" t="s">
        <v>2480</v>
      </c>
      <c r="N348" s="217"/>
      <c r="O348" s="217">
        <v>1</v>
      </c>
      <c r="P348" s="217">
        <v>14.31</v>
      </c>
    </row>
    <row r="349" spans="1:16" ht="43.8" customHeight="1" x14ac:dyDescent="0.3">
      <c r="A349" s="206" t="s">
        <v>1116</v>
      </c>
      <c r="B349" s="206" t="str">
        <f>+VLOOKUP(A349,'[1]DISTRITOS A NIVEL NACIONAL'!$A$1:$IV$65536,5,0)</f>
        <v>CALLE AZUAY S/N INTERSECCION CALLE LUIS FERNANDO BRAVO DIAGONAL A LA FISCALIA DEL CANTON SARAGURO</v>
      </c>
      <c r="C349" s="206" t="str">
        <f>+VLOOKUP(A349,'[1]DISTRITOS A NIVEL NACIONAL'!$A$1:$IV$65536,6,0)</f>
        <v>(07) 2200515</v>
      </c>
      <c r="D349" s="206" t="str">
        <f>+VLOOKUP(A349,'[1]DISTRITOS A NIVEL NACIONAL'!$A$1:$IV$65536,7,0)</f>
        <v>DIRECTO</v>
      </c>
      <c r="E349" s="207" t="s">
        <v>1092</v>
      </c>
      <c r="F349" s="207" t="s">
        <v>1117</v>
      </c>
      <c r="G349" s="216" t="s">
        <v>2481</v>
      </c>
      <c r="H349" s="217" t="s">
        <v>18</v>
      </c>
      <c r="I349" s="216" t="s">
        <v>2484</v>
      </c>
      <c r="J349" s="216" t="s">
        <v>14</v>
      </c>
      <c r="K349" s="217">
        <v>217</v>
      </c>
      <c r="L349" s="217"/>
      <c r="M349" s="217" t="s">
        <v>2480</v>
      </c>
      <c r="N349" s="217"/>
      <c r="O349" s="217">
        <v>1</v>
      </c>
      <c r="P349" s="217">
        <v>30.75</v>
      </c>
    </row>
    <row r="350" spans="1:16" ht="43.8" customHeight="1" x14ac:dyDescent="0.3">
      <c r="A350" s="206" t="s">
        <v>1116</v>
      </c>
      <c r="B350" s="206" t="str">
        <f>+VLOOKUP(A350,'[1]DISTRITOS A NIVEL NACIONAL'!$A$1:$IV$65536,5,0)</f>
        <v>CALLE AZUAY S/N INTERSECCION CALLE LUIS FERNANDO BRAVO DIAGONAL A LA FISCALIA DEL CANTON SARAGURO</v>
      </c>
      <c r="C350" s="206" t="str">
        <f>+VLOOKUP(A350,'[1]DISTRITOS A NIVEL NACIONAL'!$A$1:$IV$65536,6,0)</f>
        <v>(07) 2200515</v>
      </c>
      <c r="D350" s="206" t="str">
        <f>+VLOOKUP(A350,'[1]DISTRITOS A NIVEL NACIONAL'!$A$1:$IV$65536,7,0)</f>
        <v>DIRECTO</v>
      </c>
      <c r="E350" s="207" t="s">
        <v>1092</v>
      </c>
      <c r="F350" s="207" t="s">
        <v>1117</v>
      </c>
      <c r="G350" s="216" t="s">
        <v>2481</v>
      </c>
      <c r="H350" s="217" t="s">
        <v>1129</v>
      </c>
      <c r="I350" s="216" t="s">
        <v>2485</v>
      </c>
      <c r="J350" s="216" t="s">
        <v>14</v>
      </c>
      <c r="K350" s="217">
        <v>336</v>
      </c>
      <c r="L350" s="217" t="s">
        <v>2486</v>
      </c>
      <c r="M350" s="217"/>
      <c r="N350" s="217"/>
      <c r="O350" s="217">
        <v>1</v>
      </c>
      <c r="P350" s="217">
        <v>47.61</v>
      </c>
    </row>
    <row r="351" spans="1:16" ht="43.8" customHeight="1" x14ac:dyDescent="0.3">
      <c r="A351" s="206" t="s">
        <v>1116</v>
      </c>
      <c r="B351" s="206" t="str">
        <f>+VLOOKUP(A351,'[1]DISTRITOS A NIVEL NACIONAL'!$A$1:$IV$65536,5,0)</f>
        <v>CALLE AZUAY S/N INTERSECCION CALLE LUIS FERNANDO BRAVO DIAGONAL A LA FISCALIA DEL CANTON SARAGURO</v>
      </c>
      <c r="C351" s="206" t="str">
        <f>+VLOOKUP(A351,'[1]DISTRITOS A NIVEL NACIONAL'!$A$1:$IV$65536,6,0)</f>
        <v>(07) 2200515</v>
      </c>
      <c r="D351" s="206" t="str">
        <f>+VLOOKUP(A351,'[1]DISTRITOS A NIVEL NACIONAL'!$A$1:$IV$65536,7,0)</f>
        <v>DIRECTO</v>
      </c>
      <c r="E351" s="207" t="s">
        <v>1092</v>
      </c>
      <c r="F351" s="207" t="s">
        <v>1117</v>
      </c>
      <c r="G351" s="216" t="s">
        <v>2487</v>
      </c>
      <c r="H351" s="217" t="s">
        <v>1129</v>
      </c>
      <c r="I351" s="216" t="s">
        <v>2488</v>
      </c>
      <c r="J351" s="216" t="s">
        <v>145</v>
      </c>
      <c r="K351" s="217">
        <v>1017</v>
      </c>
      <c r="L351" s="217"/>
      <c r="M351" s="217" t="s">
        <v>2480</v>
      </c>
      <c r="N351" s="217"/>
      <c r="O351" s="217">
        <v>1</v>
      </c>
      <c r="P351" s="217">
        <v>233.49</v>
      </c>
    </row>
    <row r="352" spans="1:16" ht="43.8" customHeight="1" x14ac:dyDescent="0.3">
      <c r="A352" s="217" t="s">
        <v>2489</v>
      </c>
      <c r="B352" s="217" t="s">
        <v>2490</v>
      </c>
      <c r="C352" s="217" t="s">
        <v>2491</v>
      </c>
      <c r="D352" s="217">
        <v>520</v>
      </c>
      <c r="E352" s="216" t="s">
        <v>2492</v>
      </c>
      <c r="F352" s="216" t="s">
        <v>2493</v>
      </c>
      <c r="G352" s="216" t="s">
        <v>2494</v>
      </c>
      <c r="H352" s="217" t="s">
        <v>1129</v>
      </c>
      <c r="I352" s="216" t="s">
        <v>2495</v>
      </c>
      <c r="J352" s="216" t="s">
        <v>2018</v>
      </c>
      <c r="K352" s="217">
        <v>2107</v>
      </c>
      <c r="L352" s="217"/>
      <c r="M352" s="217"/>
      <c r="N352" s="217" t="s">
        <v>2496</v>
      </c>
      <c r="O352" s="217">
        <v>2</v>
      </c>
      <c r="P352" s="215">
        <v>416.75</v>
      </c>
    </row>
    <row r="353" spans="1:16" ht="43.8" customHeight="1" x14ac:dyDescent="0.3">
      <c r="A353" s="217" t="s">
        <v>2489</v>
      </c>
      <c r="B353" s="217" t="s">
        <v>2490</v>
      </c>
      <c r="C353" s="217" t="s">
        <v>2491</v>
      </c>
      <c r="D353" s="217">
        <v>520</v>
      </c>
      <c r="E353" s="216" t="s">
        <v>2492</v>
      </c>
      <c r="F353" s="216" t="s">
        <v>2493</v>
      </c>
      <c r="G353" s="216" t="s">
        <v>2497</v>
      </c>
      <c r="H353" s="217" t="s">
        <v>1129</v>
      </c>
      <c r="I353" s="216" t="s">
        <v>2498</v>
      </c>
      <c r="J353" s="216" t="s">
        <v>2018</v>
      </c>
      <c r="K353" s="217">
        <v>590</v>
      </c>
      <c r="L353" s="217"/>
      <c r="M353" s="217" t="s">
        <v>2496</v>
      </c>
      <c r="N353" s="217"/>
      <c r="O353" s="217">
        <v>1</v>
      </c>
      <c r="P353" s="217">
        <v>131.97999999999999</v>
      </c>
    </row>
    <row r="354" spans="1:16" ht="43.8" customHeight="1" x14ac:dyDescent="0.3">
      <c r="A354" s="217" t="s">
        <v>2489</v>
      </c>
      <c r="B354" s="217" t="s">
        <v>2490</v>
      </c>
      <c r="C354" s="217" t="s">
        <v>2491</v>
      </c>
      <c r="D354" s="217">
        <v>520</v>
      </c>
      <c r="E354" s="216" t="s">
        <v>2492</v>
      </c>
      <c r="F354" s="216" t="s">
        <v>2493</v>
      </c>
      <c r="G354" s="216" t="s">
        <v>2499</v>
      </c>
      <c r="H354" s="217" t="s">
        <v>1129</v>
      </c>
      <c r="I354" s="216" t="s">
        <v>2500</v>
      </c>
      <c r="J354" s="216" t="s">
        <v>2018</v>
      </c>
      <c r="K354" s="217">
        <v>577</v>
      </c>
      <c r="L354" s="217"/>
      <c r="M354" s="217" t="s">
        <v>2496</v>
      </c>
      <c r="N354" s="217"/>
      <c r="O354" s="217">
        <v>1</v>
      </c>
      <c r="P354" s="215">
        <v>114.21</v>
      </c>
    </row>
    <row r="355" spans="1:16" ht="43.8" customHeight="1" x14ac:dyDescent="0.3">
      <c r="A355" s="217" t="s">
        <v>2489</v>
      </c>
      <c r="B355" s="217" t="s">
        <v>2490</v>
      </c>
      <c r="C355" s="217" t="s">
        <v>2491</v>
      </c>
      <c r="D355" s="217">
        <v>520</v>
      </c>
      <c r="E355" s="216" t="s">
        <v>2492</v>
      </c>
      <c r="F355" s="216" t="s">
        <v>2493</v>
      </c>
      <c r="G355" s="216" t="s">
        <v>2501</v>
      </c>
      <c r="H355" s="217" t="s">
        <v>1129</v>
      </c>
      <c r="I355" s="216" t="s">
        <v>2502</v>
      </c>
      <c r="J355" s="216" t="s">
        <v>2018</v>
      </c>
      <c r="K355" s="217">
        <v>339</v>
      </c>
      <c r="L355" s="217"/>
      <c r="M355" s="217" t="s">
        <v>2496</v>
      </c>
      <c r="N355" s="217"/>
      <c r="O355" s="217">
        <v>1</v>
      </c>
      <c r="P355" s="215">
        <v>57.1</v>
      </c>
    </row>
    <row r="356" spans="1:16" ht="43.8" customHeight="1" x14ac:dyDescent="0.3">
      <c r="A356" s="217" t="s">
        <v>2489</v>
      </c>
      <c r="B356" s="217" t="s">
        <v>2490</v>
      </c>
      <c r="C356" s="217" t="s">
        <v>2491</v>
      </c>
      <c r="D356" s="217">
        <v>520</v>
      </c>
      <c r="E356" s="216" t="s">
        <v>2492</v>
      </c>
      <c r="F356" s="216" t="s">
        <v>2493</v>
      </c>
      <c r="G356" s="216" t="s">
        <v>2503</v>
      </c>
      <c r="H356" s="217" t="s">
        <v>1129</v>
      </c>
      <c r="I356" s="216" t="s">
        <v>2504</v>
      </c>
      <c r="J356" s="216" t="s">
        <v>2019</v>
      </c>
      <c r="K356" s="217">
        <v>159</v>
      </c>
      <c r="L356" s="217"/>
      <c r="M356" s="217" t="s">
        <v>2496</v>
      </c>
      <c r="N356" s="217"/>
      <c r="O356" s="217">
        <v>1</v>
      </c>
      <c r="P356" s="215">
        <v>23.17</v>
      </c>
    </row>
    <row r="357" spans="1:16" ht="43.8" customHeight="1" x14ac:dyDescent="0.3">
      <c r="A357" s="217" t="s">
        <v>2489</v>
      </c>
      <c r="B357" s="217" t="s">
        <v>2490</v>
      </c>
      <c r="C357" s="217" t="s">
        <v>2491</v>
      </c>
      <c r="D357" s="217">
        <v>520</v>
      </c>
      <c r="E357" s="216" t="s">
        <v>2492</v>
      </c>
      <c r="F357" s="216" t="s">
        <v>2493</v>
      </c>
      <c r="G357" s="216" t="s">
        <v>2505</v>
      </c>
      <c r="H357" s="217" t="s">
        <v>1129</v>
      </c>
      <c r="I357" s="216" t="s">
        <v>2506</v>
      </c>
      <c r="J357" s="216" t="s">
        <v>2019</v>
      </c>
      <c r="K357" s="217">
        <v>201</v>
      </c>
      <c r="L357" s="217"/>
      <c r="M357" s="217" t="s">
        <v>2496</v>
      </c>
      <c r="N357" s="217"/>
      <c r="O357" s="217">
        <v>1</v>
      </c>
      <c r="P357" s="215">
        <v>29.8</v>
      </c>
    </row>
    <row r="358" spans="1:16" ht="43.8" customHeight="1" x14ac:dyDescent="0.3">
      <c r="A358" s="217" t="s">
        <v>2489</v>
      </c>
      <c r="B358" s="217" t="s">
        <v>2490</v>
      </c>
      <c r="C358" s="217" t="s">
        <v>2491</v>
      </c>
      <c r="D358" s="217">
        <v>520</v>
      </c>
      <c r="E358" s="216" t="s">
        <v>2492</v>
      </c>
      <c r="F358" s="216" t="s">
        <v>2493</v>
      </c>
      <c r="G358" s="216" t="s">
        <v>2507</v>
      </c>
      <c r="H358" s="217" t="s">
        <v>1129</v>
      </c>
      <c r="I358" s="216" t="s">
        <v>2508</v>
      </c>
      <c r="J358" s="216" t="s">
        <v>2019</v>
      </c>
      <c r="K358" s="217">
        <v>29</v>
      </c>
      <c r="L358" s="217"/>
      <c r="M358" s="217" t="s">
        <v>2496</v>
      </c>
      <c r="N358" s="217"/>
      <c r="O358" s="217">
        <v>2</v>
      </c>
      <c r="P358" s="217">
        <v>77.13</v>
      </c>
    </row>
    <row r="359" spans="1:16" ht="43.8" customHeight="1" x14ac:dyDescent="0.3">
      <c r="A359" s="217" t="s">
        <v>2489</v>
      </c>
      <c r="B359" s="217" t="s">
        <v>2490</v>
      </c>
      <c r="C359" s="217" t="s">
        <v>2491</v>
      </c>
      <c r="D359" s="217">
        <v>520</v>
      </c>
      <c r="E359" s="216" t="s">
        <v>2492</v>
      </c>
      <c r="F359" s="216" t="s">
        <v>2509</v>
      </c>
      <c r="G359" s="216" t="s">
        <v>2510</v>
      </c>
      <c r="H359" s="217" t="s">
        <v>1129</v>
      </c>
      <c r="I359" s="216" t="s">
        <v>2511</v>
      </c>
      <c r="J359" s="216" t="s">
        <v>2018</v>
      </c>
      <c r="K359" s="217">
        <v>531</v>
      </c>
      <c r="L359" s="217"/>
      <c r="M359" s="217" t="s">
        <v>2496</v>
      </c>
      <c r="N359" s="217"/>
      <c r="O359" s="217">
        <v>2</v>
      </c>
      <c r="P359" s="215">
        <v>86.5</v>
      </c>
    </row>
    <row r="360" spans="1:16" ht="43.8" customHeight="1" x14ac:dyDescent="0.3">
      <c r="A360" s="217" t="s">
        <v>2489</v>
      </c>
      <c r="B360" s="217" t="s">
        <v>2490</v>
      </c>
      <c r="C360" s="217" t="s">
        <v>2491</v>
      </c>
      <c r="D360" s="217">
        <v>520</v>
      </c>
      <c r="E360" s="216" t="s">
        <v>2492</v>
      </c>
      <c r="F360" s="216" t="s">
        <v>2493</v>
      </c>
      <c r="G360" s="216" t="s">
        <v>2512</v>
      </c>
      <c r="H360" s="217" t="s">
        <v>1129</v>
      </c>
      <c r="I360" s="216" t="s">
        <v>2513</v>
      </c>
      <c r="J360" s="216" t="s">
        <v>2019</v>
      </c>
      <c r="K360" s="217">
        <v>119</v>
      </c>
      <c r="L360" s="217" t="s">
        <v>2496</v>
      </c>
      <c r="M360" s="217"/>
      <c r="N360" s="217"/>
      <c r="O360" s="217">
        <v>1</v>
      </c>
      <c r="P360" s="215">
        <v>19.21</v>
      </c>
    </row>
    <row r="361" spans="1:16" ht="43.8" customHeight="1" x14ac:dyDescent="0.3">
      <c r="A361" s="217" t="s">
        <v>2514</v>
      </c>
      <c r="B361" s="217" t="s">
        <v>2515</v>
      </c>
      <c r="C361" s="217" t="s">
        <v>2516</v>
      </c>
      <c r="D361" s="206" t="str">
        <f>+VLOOKUP(A361,'[1]DISTRITOS A NIVEL NACIONAL'!$A$1:$IV$65536,7,0)</f>
        <v>DIRECTO</v>
      </c>
      <c r="E361" s="216" t="s">
        <v>2492</v>
      </c>
      <c r="F361" s="216" t="s">
        <v>2517</v>
      </c>
      <c r="G361" s="216" t="s">
        <v>2518</v>
      </c>
      <c r="H361" s="217" t="s">
        <v>1129</v>
      </c>
      <c r="I361" s="216" t="s">
        <v>2519</v>
      </c>
      <c r="J361" s="216" t="s">
        <v>134</v>
      </c>
      <c r="K361" s="217">
        <v>538</v>
      </c>
      <c r="L361" s="217"/>
      <c r="M361" s="217">
        <v>1</v>
      </c>
      <c r="N361" s="217"/>
      <c r="O361" s="217">
        <v>1</v>
      </c>
      <c r="P361" s="217"/>
    </row>
    <row r="362" spans="1:16" ht="43.8" customHeight="1" x14ac:dyDescent="0.3">
      <c r="A362" s="217" t="s">
        <v>2514</v>
      </c>
      <c r="B362" s="217" t="s">
        <v>2515</v>
      </c>
      <c r="C362" s="217" t="s">
        <v>2516</v>
      </c>
      <c r="D362" s="206" t="str">
        <f>+VLOOKUP(A362,'[1]DISTRITOS A NIVEL NACIONAL'!$A$1:$IV$65536,7,0)</f>
        <v>DIRECTO</v>
      </c>
      <c r="E362" s="216" t="s">
        <v>2492</v>
      </c>
      <c r="F362" s="216" t="s">
        <v>2520</v>
      </c>
      <c r="G362" s="216" t="s">
        <v>2521</v>
      </c>
      <c r="H362" s="217" t="s">
        <v>1129</v>
      </c>
      <c r="I362" s="216" t="s">
        <v>2522</v>
      </c>
      <c r="J362" s="216" t="s">
        <v>134</v>
      </c>
      <c r="K362" s="217">
        <v>538</v>
      </c>
      <c r="L362" s="217"/>
      <c r="M362" s="217">
        <v>1</v>
      </c>
      <c r="N362" s="217"/>
      <c r="O362" s="217">
        <v>1</v>
      </c>
      <c r="P362" s="217"/>
    </row>
    <row r="363" spans="1:16" ht="43.8" customHeight="1" x14ac:dyDescent="0.3">
      <c r="A363" s="217" t="s">
        <v>2514</v>
      </c>
      <c r="B363" s="217" t="s">
        <v>2515</v>
      </c>
      <c r="C363" s="217" t="s">
        <v>2516</v>
      </c>
      <c r="D363" s="206" t="str">
        <f>+VLOOKUP(A363,'[1]DISTRITOS A NIVEL NACIONAL'!$A$1:$IV$65536,7,0)</f>
        <v>DIRECTO</v>
      </c>
      <c r="E363" s="216" t="s">
        <v>2492</v>
      </c>
      <c r="F363" s="216" t="s">
        <v>2523</v>
      </c>
      <c r="G363" s="216" t="s">
        <v>2524</v>
      </c>
      <c r="H363" s="217" t="s">
        <v>1129</v>
      </c>
      <c r="I363" s="216" t="s">
        <v>2525</v>
      </c>
      <c r="J363" s="216" t="s">
        <v>134</v>
      </c>
      <c r="K363" s="217">
        <v>825</v>
      </c>
      <c r="L363" s="217"/>
      <c r="M363" s="217"/>
      <c r="N363" s="217">
        <v>1</v>
      </c>
      <c r="O363" s="217">
        <v>1</v>
      </c>
      <c r="P363" s="217"/>
    </row>
    <row r="364" spans="1:16" ht="43.8" customHeight="1" x14ac:dyDescent="0.3">
      <c r="A364" s="217" t="s">
        <v>2514</v>
      </c>
      <c r="B364" s="217" t="s">
        <v>2515</v>
      </c>
      <c r="C364" s="217" t="s">
        <v>2516</v>
      </c>
      <c r="D364" s="206" t="str">
        <f>+VLOOKUP(A364,'[1]DISTRITOS A NIVEL NACIONAL'!$A$1:$IV$65536,7,0)</f>
        <v>DIRECTO</v>
      </c>
      <c r="E364" s="216" t="s">
        <v>2492</v>
      </c>
      <c r="F364" s="216" t="s">
        <v>2520</v>
      </c>
      <c r="G364" s="216" t="s">
        <v>2526</v>
      </c>
      <c r="H364" s="217" t="s">
        <v>1129</v>
      </c>
      <c r="I364" s="216" t="s">
        <v>2527</v>
      </c>
      <c r="J364" s="216" t="s">
        <v>134</v>
      </c>
      <c r="K364" s="217">
        <v>302</v>
      </c>
      <c r="L364" s="217"/>
      <c r="M364" s="217">
        <v>1</v>
      </c>
      <c r="N364" s="217"/>
      <c r="O364" s="217">
        <v>1</v>
      </c>
      <c r="P364" s="217"/>
    </row>
    <row r="365" spans="1:16" ht="43.8" customHeight="1" x14ac:dyDescent="0.3">
      <c r="A365" s="206" t="s">
        <v>2528</v>
      </c>
      <c r="B365" s="206" t="s">
        <v>2529</v>
      </c>
      <c r="C365" s="206" t="s">
        <v>2530</v>
      </c>
      <c r="D365" s="206">
        <v>201</v>
      </c>
      <c r="E365" s="220" t="s">
        <v>2492</v>
      </c>
      <c r="F365" s="220" t="s">
        <v>2531</v>
      </c>
      <c r="G365" s="220" t="s">
        <v>2532</v>
      </c>
      <c r="H365" s="206" t="s">
        <v>1129</v>
      </c>
      <c r="I365" s="220" t="s">
        <v>2533</v>
      </c>
      <c r="J365" s="220" t="s">
        <v>145</v>
      </c>
      <c r="K365" s="206">
        <v>322</v>
      </c>
      <c r="L365" s="206"/>
      <c r="M365" s="206"/>
      <c r="N365" s="206" t="s">
        <v>2534</v>
      </c>
      <c r="O365" s="206">
        <v>1</v>
      </c>
      <c r="P365" s="206">
        <v>51.15</v>
      </c>
    </row>
    <row r="366" spans="1:16" ht="43.8" customHeight="1" x14ac:dyDescent="0.3">
      <c r="A366" s="206" t="s">
        <v>2528</v>
      </c>
      <c r="B366" s="206" t="s">
        <v>2529</v>
      </c>
      <c r="C366" s="206" t="s">
        <v>2530</v>
      </c>
      <c r="D366" s="206">
        <v>201</v>
      </c>
      <c r="E366" s="220" t="s">
        <v>2492</v>
      </c>
      <c r="F366" s="220" t="s">
        <v>2531</v>
      </c>
      <c r="G366" s="220" t="s">
        <v>2535</v>
      </c>
      <c r="H366" s="206" t="s">
        <v>1129</v>
      </c>
      <c r="I366" s="220" t="s">
        <v>2536</v>
      </c>
      <c r="J366" s="220" t="s">
        <v>145</v>
      </c>
      <c r="K366" s="206">
        <v>242</v>
      </c>
      <c r="L366" s="206"/>
      <c r="M366" s="206"/>
      <c r="N366" s="206" t="s">
        <v>2534</v>
      </c>
      <c r="O366" s="206">
        <v>1</v>
      </c>
      <c r="P366" s="206">
        <v>34.15</v>
      </c>
    </row>
    <row r="367" spans="1:16" ht="43.8" customHeight="1" x14ac:dyDescent="0.3">
      <c r="A367" s="206" t="s">
        <v>2528</v>
      </c>
      <c r="B367" s="206" t="s">
        <v>2529</v>
      </c>
      <c r="C367" s="206" t="s">
        <v>2530</v>
      </c>
      <c r="D367" s="206">
        <v>201</v>
      </c>
      <c r="E367" s="220" t="s">
        <v>2492</v>
      </c>
      <c r="F367" s="220" t="s">
        <v>2531</v>
      </c>
      <c r="G367" s="220" t="s">
        <v>2537</v>
      </c>
      <c r="H367" s="206" t="s">
        <v>1129</v>
      </c>
      <c r="I367" s="220" t="s">
        <v>2538</v>
      </c>
      <c r="J367" s="220" t="s">
        <v>145</v>
      </c>
      <c r="K367" s="206">
        <v>411</v>
      </c>
      <c r="L367" s="206"/>
      <c r="M367" s="206"/>
      <c r="N367" s="206" t="s">
        <v>2534</v>
      </c>
      <c r="O367" s="206">
        <v>1</v>
      </c>
      <c r="P367" s="206">
        <v>63.34</v>
      </c>
    </row>
    <row r="368" spans="1:16" ht="43.8" customHeight="1" x14ac:dyDescent="0.3">
      <c r="A368" s="206" t="s">
        <v>2528</v>
      </c>
      <c r="B368" s="206" t="s">
        <v>2529</v>
      </c>
      <c r="C368" s="206" t="s">
        <v>2530</v>
      </c>
      <c r="D368" s="206">
        <v>201</v>
      </c>
      <c r="E368" s="220" t="s">
        <v>2492</v>
      </c>
      <c r="F368" s="220" t="s">
        <v>2531</v>
      </c>
      <c r="G368" s="220" t="s">
        <v>2539</v>
      </c>
      <c r="H368" s="206" t="s">
        <v>1129</v>
      </c>
      <c r="I368" s="220" t="s">
        <v>2540</v>
      </c>
      <c r="J368" s="220" t="s">
        <v>145</v>
      </c>
      <c r="K368" s="206">
        <v>216</v>
      </c>
      <c r="L368" s="206"/>
      <c r="M368" s="206"/>
      <c r="N368" s="206" t="s">
        <v>2534</v>
      </c>
      <c r="O368" s="206">
        <v>1</v>
      </c>
      <c r="P368" s="206">
        <v>35.43</v>
      </c>
    </row>
    <row r="369" spans="1:16" ht="43.8" customHeight="1" x14ac:dyDescent="0.3">
      <c r="A369" s="206" t="s">
        <v>2528</v>
      </c>
      <c r="B369" s="206" t="s">
        <v>2529</v>
      </c>
      <c r="C369" s="206" t="s">
        <v>2530</v>
      </c>
      <c r="D369" s="206">
        <v>201</v>
      </c>
      <c r="E369" s="220" t="s">
        <v>2492</v>
      </c>
      <c r="F369" s="220" t="s">
        <v>2531</v>
      </c>
      <c r="G369" s="220" t="s">
        <v>2541</v>
      </c>
      <c r="H369" s="206" t="s">
        <v>1129</v>
      </c>
      <c r="I369" s="220" t="s">
        <v>2542</v>
      </c>
      <c r="J369" s="220" t="s">
        <v>145</v>
      </c>
      <c r="K369" s="206">
        <v>169</v>
      </c>
      <c r="L369" s="206"/>
      <c r="M369" s="206" t="s">
        <v>2534</v>
      </c>
      <c r="N369" s="206"/>
      <c r="O369" s="206">
        <v>1</v>
      </c>
      <c r="P369" s="206">
        <v>27.49</v>
      </c>
    </row>
    <row r="370" spans="1:16" ht="43.8" customHeight="1" x14ac:dyDescent="0.3">
      <c r="A370" s="206" t="s">
        <v>2528</v>
      </c>
      <c r="B370" s="206" t="s">
        <v>2529</v>
      </c>
      <c r="C370" s="206" t="s">
        <v>2530</v>
      </c>
      <c r="D370" s="206">
        <v>201</v>
      </c>
      <c r="E370" s="220" t="s">
        <v>2492</v>
      </c>
      <c r="F370" s="220" t="s">
        <v>2543</v>
      </c>
      <c r="G370" s="220" t="s">
        <v>2544</v>
      </c>
      <c r="H370" s="206" t="s">
        <v>1129</v>
      </c>
      <c r="I370" s="220" t="s">
        <v>2545</v>
      </c>
      <c r="J370" s="220" t="s">
        <v>145</v>
      </c>
      <c r="K370" s="206">
        <v>822</v>
      </c>
      <c r="L370" s="206"/>
      <c r="M370" s="206"/>
      <c r="N370" s="206" t="s">
        <v>2534</v>
      </c>
      <c r="O370" s="206">
        <v>1</v>
      </c>
      <c r="P370" s="206">
        <v>56.68</v>
      </c>
    </row>
    <row r="371" spans="1:16" ht="43.8" customHeight="1" x14ac:dyDescent="0.3">
      <c r="A371" s="206" t="s">
        <v>2528</v>
      </c>
      <c r="B371" s="206" t="s">
        <v>2529</v>
      </c>
      <c r="C371" s="206" t="s">
        <v>2530</v>
      </c>
      <c r="D371" s="206">
        <v>201</v>
      </c>
      <c r="E371" s="220" t="s">
        <v>2492</v>
      </c>
      <c r="F371" s="220" t="s">
        <v>2543</v>
      </c>
      <c r="G371" s="220" t="s">
        <v>2544</v>
      </c>
      <c r="H371" s="206" t="s">
        <v>1129</v>
      </c>
      <c r="I371" s="220" t="s">
        <v>2546</v>
      </c>
      <c r="J371" s="220" t="s">
        <v>145</v>
      </c>
      <c r="K371" s="206"/>
      <c r="L371" s="206"/>
      <c r="M371" s="206"/>
      <c r="N371" s="206" t="s">
        <v>2534</v>
      </c>
      <c r="O371" s="206">
        <v>1</v>
      </c>
      <c r="P371" s="206">
        <v>49.17</v>
      </c>
    </row>
    <row r="372" spans="1:16" ht="43.8" customHeight="1" x14ac:dyDescent="0.3">
      <c r="A372" s="206" t="s">
        <v>2528</v>
      </c>
      <c r="B372" s="206" t="s">
        <v>2529</v>
      </c>
      <c r="C372" s="206" t="s">
        <v>2530</v>
      </c>
      <c r="D372" s="206">
        <v>201</v>
      </c>
      <c r="E372" s="220" t="s">
        <v>2492</v>
      </c>
      <c r="F372" s="220" t="s">
        <v>2543</v>
      </c>
      <c r="G372" s="220" t="s">
        <v>2547</v>
      </c>
      <c r="H372" s="206" t="s">
        <v>1129</v>
      </c>
      <c r="I372" s="220" t="s">
        <v>2548</v>
      </c>
      <c r="J372" s="220" t="s">
        <v>145</v>
      </c>
      <c r="K372" s="206">
        <v>293</v>
      </c>
      <c r="L372" s="206"/>
      <c r="M372" s="206"/>
      <c r="N372" s="206" t="s">
        <v>2534</v>
      </c>
      <c r="O372" s="206">
        <v>1</v>
      </c>
      <c r="P372" s="206">
        <v>18.989999999999998</v>
      </c>
    </row>
    <row r="373" spans="1:16" ht="43.8" customHeight="1" x14ac:dyDescent="0.3">
      <c r="A373" s="206" t="s">
        <v>2528</v>
      </c>
      <c r="B373" s="206" t="s">
        <v>2529</v>
      </c>
      <c r="C373" s="206" t="s">
        <v>2530</v>
      </c>
      <c r="D373" s="206">
        <v>201</v>
      </c>
      <c r="E373" s="220" t="s">
        <v>2492</v>
      </c>
      <c r="F373" s="220" t="s">
        <v>2543</v>
      </c>
      <c r="G373" s="220" t="s">
        <v>2547</v>
      </c>
      <c r="H373" s="206" t="s">
        <v>1129</v>
      </c>
      <c r="I373" s="220" t="s">
        <v>2549</v>
      </c>
      <c r="J373" s="220" t="s">
        <v>145</v>
      </c>
      <c r="K373" s="206"/>
      <c r="L373" s="206"/>
      <c r="M373" s="206"/>
      <c r="N373" s="206" t="s">
        <v>2534</v>
      </c>
      <c r="O373" s="206">
        <v>1</v>
      </c>
      <c r="P373" s="206">
        <v>22.67</v>
      </c>
    </row>
    <row r="374" spans="1:16" ht="43.8" customHeight="1" x14ac:dyDescent="0.3">
      <c r="A374" s="206" t="s">
        <v>2550</v>
      </c>
      <c r="B374" s="206" t="s">
        <v>2551</v>
      </c>
      <c r="C374" s="206" t="s">
        <v>2552</v>
      </c>
      <c r="D374" s="206">
        <v>1024</v>
      </c>
      <c r="E374" s="220" t="s">
        <v>2492</v>
      </c>
      <c r="F374" s="220" t="s">
        <v>2553</v>
      </c>
      <c r="G374" s="220" t="s">
        <v>2554</v>
      </c>
      <c r="H374" s="206" t="s">
        <v>1129</v>
      </c>
      <c r="I374" s="220" t="s">
        <v>2555</v>
      </c>
      <c r="J374" s="220" t="s">
        <v>145</v>
      </c>
      <c r="K374" s="206">
        <v>667</v>
      </c>
      <c r="L374" s="206"/>
      <c r="M374" s="206" t="s">
        <v>2534</v>
      </c>
      <c r="N374" s="206"/>
      <c r="O374" s="206">
        <v>1</v>
      </c>
      <c r="P374" s="206">
        <v>132.32</v>
      </c>
    </row>
    <row r="375" spans="1:16" ht="43.8" customHeight="1" x14ac:dyDescent="0.3">
      <c r="A375" s="206" t="s">
        <v>2550</v>
      </c>
      <c r="B375" s="206" t="s">
        <v>2551</v>
      </c>
      <c r="C375" s="206" t="s">
        <v>2552</v>
      </c>
      <c r="D375" s="206">
        <v>1024</v>
      </c>
      <c r="E375" s="220" t="s">
        <v>2492</v>
      </c>
      <c r="F375" s="220" t="s">
        <v>2553</v>
      </c>
      <c r="G375" s="220" t="s">
        <v>2556</v>
      </c>
      <c r="H375" s="206" t="s">
        <v>1129</v>
      </c>
      <c r="I375" s="220" t="s">
        <v>2557</v>
      </c>
      <c r="J375" s="220" t="s">
        <v>14</v>
      </c>
      <c r="K375" s="206">
        <v>116</v>
      </c>
      <c r="L375" s="206" t="s">
        <v>2534</v>
      </c>
      <c r="M375" s="206"/>
      <c r="N375" s="206"/>
      <c r="O375" s="206">
        <v>1</v>
      </c>
      <c r="P375" s="206">
        <v>23.01</v>
      </c>
    </row>
    <row r="376" spans="1:16" ht="43.8" customHeight="1" x14ac:dyDescent="0.3">
      <c r="A376" s="206" t="s">
        <v>2550</v>
      </c>
      <c r="B376" s="206" t="s">
        <v>2551</v>
      </c>
      <c r="C376" s="206" t="s">
        <v>2552</v>
      </c>
      <c r="D376" s="206">
        <v>1024</v>
      </c>
      <c r="E376" s="220" t="s">
        <v>2492</v>
      </c>
      <c r="F376" s="220" t="s">
        <v>2553</v>
      </c>
      <c r="G376" s="220" t="s">
        <v>2558</v>
      </c>
      <c r="H376" s="206" t="s">
        <v>1129</v>
      </c>
      <c r="I376" s="220" t="s">
        <v>2559</v>
      </c>
      <c r="J376" s="220" t="s">
        <v>145</v>
      </c>
      <c r="K376" s="206">
        <v>1273</v>
      </c>
      <c r="L376" s="206"/>
      <c r="M376" s="206"/>
      <c r="N376" s="206" t="s">
        <v>2534</v>
      </c>
      <c r="O376" s="206">
        <v>1</v>
      </c>
      <c r="P376" s="206">
        <v>252.54</v>
      </c>
    </row>
    <row r="377" spans="1:16" ht="43.8" customHeight="1" x14ac:dyDescent="0.3">
      <c r="A377" s="206" t="s">
        <v>2550</v>
      </c>
      <c r="B377" s="206" t="s">
        <v>2551</v>
      </c>
      <c r="C377" s="206" t="s">
        <v>2552</v>
      </c>
      <c r="D377" s="206">
        <v>1024</v>
      </c>
      <c r="E377" s="220" t="s">
        <v>2492</v>
      </c>
      <c r="F377" s="220" t="s">
        <v>2560</v>
      </c>
      <c r="G377" s="220" t="s">
        <v>2561</v>
      </c>
      <c r="H377" s="206" t="s">
        <v>1129</v>
      </c>
      <c r="I377" s="220" t="s">
        <v>2562</v>
      </c>
      <c r="J377" s="220" t="s">
        <v>145</v>
      </c>
      <c r="K377" s="206">
        <v>1073</v>
      </c>
      <c r="L377" s="206"/>
      <c r="M377" s="206"/>
      <c r="N377" s="206" t="s">
        <v>2534</v>
      </c>
      <c r="O377" s="206">
        <v>1</v>
      </c>
      <c r="P377" s="206">
        <v>212.86</v>
      </c>
    </row>
    <row r="378" spans="1:16" ht="43.8" customHeight="1" x14ac:dyDescent="0.3">
      <c r="A378" s="206" t="s">
        <v>2550</v>
      </c>
      <c r="B378" s="206" t="s">
        <v>2551</v>
      </c>
      <c r="C378" s="206" t="s">
        <v>2552</v>
      </c>
      <c r="D378" s="206">
        <v>1024</v>
      </c>
      <c r="E378" s="220" t="s">
        <v>2492</v>
      </c>
      <c r="F378" s="220" t="s">
        <v>2553</v>
      </c>
      <c r="G378" s="220" t="s">
        <v>2563</v>
      </c>
      <c r="H378" s="206" t="s">
        <v>1129</v>
      </c>
      <c r="I378" s="220" t="s">
        <v>2564</v>
      </c>
      <c r="J378" s="220" t="s">
        <v>145</v>
      </c>
      <c r="K378" s="206">
        <v>1442</v>
      </c>
      <c r="L378" s="206"/>
      <c r="M378" s="206"/>
      <c r="N378" s="206" t="s">
        <v>2534</v>
      </c>
      <c r="O378" s="206">
        <v>1</v>
      </c>
      <c r="P378" s="206">
        <v>204.33</v>
      </c>
    </row>
    <row r="379" spans="1:16" ht="43.8" customHeight="1" x14ac:dyDescent="0.3">
      <c r="A379" s="206" t="s">
        <v>2550</v>
      </c>
      <c r="B379" s="206" t="s">
        <v>2551</v>
      </c>
      <c r="C379" s="206" t="s">
        <v>2552</v>
      </c>
      <c r="D379" s="206">
        <v>1024</v>
      </c>
      <c r="E379" s="220" t="s">
        <v>2492</v>
      </c>
      <c r="F379" s="220" t="s">
        <v>2560</v>
      </c>
      <c r="G379" s="220" t="s">
        <v>2565</v>
      </c>
      <c r="H379" s="206" t="s">
        <v>1129</v>
      </c>
      <c r="I379" s="220" t="s">
        <v>2566</v>
      </c>
      <c r="J379" s="220" t="s">
        <v>14</v>
      </c>
      <c r="K379" s="206">
        <v>156</v>
      </c>
      <c r="L379" s="206"/>
      <c r="M379" s="206" t="s">
        <v>2534</v>
      </c>
      <c r="N379" s="206"/>
      <c r="O379" s="206">
        <v>1</v>
      </c>
      <c r="P379" s="206">
        <v>22.11</v>
      </c>
    </row>
    <row r="380" spans="1:16" ht="43.8" customHeight="1" x14ac:dyDescent="0.3">
      <c r="A380" s="206" t="s">
        <v>2550</v>
      </c>
      <c r="B380" s="206" t="s">
        <v>2551</v>
      </c>
      <c r="C380" s="206" t="s">
        <v>2552</v>
      </c>
      <c r="D380" s="206">
        <v>1024</v>
      </c>
      <c r="E380" s="220" t="s">
        <v>2492</v>
      </c>
      <c r="F380" s="220" t="s">
        <v>2553</v>
      </c>
      <c r="G380" s="220" t="s">
        <v>2567</v>
      </c>
      <c r="H380" s="206" t="s">
        <v>1129</v>
      </c>
      <c r="I380" s="220" t="s">
        <v>2568</v>
      </c>
      <c r="J380" s="220" t="s">
        <v>14</v>
      </c>
      <c r="K380" s="206">
        <v>164</v>
      </c>
      <c r="L380" s="206" t="s">
        <v>2534</v>
      </c>
      <c r="M380" s="206"/>
      <c r="N380" s="206"/>
      <c r="O380" s="206">
        <v>1</v>
      </c>
      <c r="P380" s="206">
        <v>23.24</v>
      </c>
    </row>
    <row r="381" spans="1:16" ht="43.8" customHeight="1" x14ac:dyDescent="0.3">
      <c r="A381" s="206" t="s">
        <v>2550</v>
      </c>
      <c r="B381" s="206" t="s">
        <v>2551</v>
      </c>
      <c r="C381" s="206" t="s">
        <v>2552</v>
      </c>
      <c r="D381" s="206">
        <v>1024</v>
      </c>
      <c r="E381" s="220" t="s">
        <v>2492</v>
      </c>
      <c r="F381" s="220" t="s">
        <v>2553</v>
      </c>
      <c r="G381" s="220" t="s">
        <v>2569</v>
      </c>
      <c r="H381" s="206" t="s">
        <v>1129</v>
      </c>
      <c r="I381" s="220" t="s">
        <v>1153</v>
      </c>
      <c r="J381" s="220" t="s">
        <v>145</v>
      </c>
      <c r="K381" s="206">
        <v>1225</v>
      </c>
      <c r="L381" s="206"/>
      <c r="M381" s="206"/>
      <c r="N381" s="206" t="s">
        <v>2534</v>
      </c>
      <c r="O381" s="206">
        <v>1</v>
      </c>
      <c r="P381" s="206">
        <v>243.02</v>
      </c>
    </row>
    <row r="382" spans="1:16" ht="43.8" customHeight="1" x14ac:dyDescent="0.3">
      <c r="A382" s="206" t="s">
        <v>2550</v>
      </c>
      <c r="B382" s="206" t="s">
        <v>2551</v>
      </c>
      <c r="C382" s="206" t="s">
        <v>2552</v>
      </c>
      <c r="D382" s="206">
        <v>1024</v>
      </c>
      <c r="E382" s="220" t="s">
        <v>2492</v>
      </c>
      <c r="F382" s="220" t="s">
        <v>2553</v>
      </c>
      <c r="G382" s="220" t="s">
        <v>2570</v>
      </c>
      <c r="H382" s="206" t="s">
        <v>1129</v>
      </c>
      <c r="I382" s="220" t="s">
        <v>2571</v>
      </c>
      <c r="J382" s="220" t="s">
        <v>145</v>
      </c>
      <c r="K382" s="206">
        <v>571</v>
      </c>
      <c r="L382" s="206"/>
      <c r="M382" s="206"/>
      <c r="N382" s="206" t="s">
        <v>2534</v>
      </c>
      <c r="O382" s="206">
        <v>1</v>
      </c>
      <c r="P382" s="206">
        <v>113.28</v>
      </c>
    </row>
  </sheetData>
  <dataConsolidate>
    <dataRefs count="2">
      <dataRef ref="B2:B3" sheet="Hoja2" r:id="rId1"/>
      <dataRef ref="C2:C3" sheet="Hoja2" r:id="rId2"/>
    </dataRefs>
  </dataConsolidate>
  <mergeCells count="1">
    <mergeCell ref="A1:P1"/>
  </mergeCells>
  <dataValidations count="3">
    <dataValidation type="whole" allowBlank="1" showInputMessage="1" showErrorMessage="1" sqref="K127:K144 K125 K3:K111 K150:K219 K321 K253:K283" xr:uid="{9A3FE2A3-2F42-4CF3-9016-AFA61DA4F558}">
      <formula1>1</formula1>
      <formula2>1000000000000000</formula2>
    </dataValidation>
    <dataValidation type="whole" allowBlank="1" showInputMessage="1" showErrorMessage="1" error="DEJAR VACÍO EN CASO DE NO TENER BAR DE ESE TIPO, NO COLOCAR CERO" sqref="L150:N164 L127:N144 L3:N111 M165:M220 N165:N219 L165:L219 L321:N321 L253:N283" xr:uid="{93319279-610C-4866-832F-B8537BB670C6}">
      <formula1>1</formula1>
      <formula2>15</formula2>
    </dataValidation>
    <dataValidation type="whole" allowBlank="1" showInputMessage="1" showErrorMessage="1" sqref="P3:P9 P48:P69 P71:P106 P321 P278:P283" xr:uid="{DA6AAFCE-3DB2-4DE4-A967-B1FDCD7D1A4B}">
      <formula1>1</formula1>
      <formula2>6000</formula2>
    </dataValidation>
  </dataValidations>
  <pageMargins left="0.7" right="0.7" top="0.75" bottom="0.75" header="0.3" footer="0.3"/>
  <pageSetup paperSize="9" orientation="portrait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24"/>
  <sheetViews>
    <sheetView zoomScale="60" zoomScaleNormal="60" workbookViewId="0">
      <selection activeCell="C4" sqref="C4"/>
    </sheetView>
  </sheetViews>
  <sheetFormatPr baseColWidth="10" defaultColWidth="11.44140625" defaultRowHeight="61.2" customHeight="1" x14ac:dyDescent="0.3"/>
  <cols>
    <col min="1" max="1" width="20.44140625" style="142" customWidth="1"/>
    <col min="2" max="3" width="42.77734375" style="143" customWidth="1"/>
    <col min="4" max="4" width="26.77734375" style="142" bestFit="1" customWidth="1"/>
    <col min="5" max="5" width="15.6640625" style="142" customWidth="1"/>
    <col min="6" max="6" width="15.5546875" style="142" customWidth="1"/>
    <col min="7" max="7" width="71.44140625" style="142" customWidth="1"/>
    <col min="8" max="8" width="66" style="142" customWidth="1"/>
    <col min="9" max="9" width="23" style="142" customWidth="1"/>
    <col min="10" max="10" width="24.5546875" style="142" customWidth="1"/>
    <col min="11" max="11" width="21" style="142" customWidth="1"/>
    <col min="12" max="12" width="23.33203125" style="142" customWidth="1"/>
    <col min="13" max="13" width="22.33203125" style="142" customWidth="1"/>
    <col min="14" max="14" width="19.6640625" style="142" customWidth="1"/>
    <col min="15" max="15" width="18.88671875" style="144" customWidth="1"/>
    <col min="16" max="16384" width="11.44140625" style="142"/>
  </cols>
  <sheetData>
    <row r="1" spans="1:15" s="141" customFormat="1" ht="61.2" customHeight="1" x14ac:dyDescent="0.3">
      <c r="A1" s="205" t="s">
        <v>210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61.2" customHeight="1" x14ac:dyDescent="0.3">
      <c r="A2" s="38" t="s">
        <v>0</v>
      </c>
      <c r="B2" s="38" t="s">
        <v>212</v>
      </c>
      <c r="C2" s="38" t="s">
        <v>1884</v>
      </c>
      <c r="D2" s="38" t="s">
        <v>1879</v>
      </c>
      <c r="E2" s="38" t="s">
        <v>2</v>
      </c>
      <c r="F2" s="38" t="s">
        <v>4</v>
      </c>
      <c r="G2" s="38" t="s">
        <v>6</v>
      </c>
      <c r="H2" s="38" t="s">
        <v>3</v>
      </c>
      <c r="I2" s="38" t="s">
        <v>7</v>
      </c>
      <c r="J2" s="38" t="s">
        <v>8</v>
      </c>
      <c r="K2" s="38" t="s">
        <v>9</v>
      </c>
      <c r="L2" s="38" t="s">
        <v>10</v>
      </c>
      <c r="M2" s="38" t="s">
        <v>11</v>
      </c>
      <c r="N2" s="38" t="s">
        <v>12</v>
      </c>
      <c r="O2" s="38" t="s">
        <v>220</v>
      </c>
    </row>
    <row r="3" spans="1:15" ht="61.2" customHeight="1" x14ac:dyDescent="0.3">
      <c r="A3" s="15" t="s">
        <v>166</v>
      </c>
      <c r="B3" s="186" t="s">
        <v>843</v>
      </c>
      <c r="C3" s="186" t="str">
        <f>+VLOOKUP(A3,'[1]DISTRITOS A NIVEL NACIONAL'!$A$1:$IV$65536,6,0)</f>
        <v xml:space="preserve">(04)3854605 - 3854796 - 3854678 </v>
      </c>
      <c r="D3" s="15" t="str">
        <f>+VLOOKUP(A3,'[1]DISTRITOS A NIVEL NACIONAL'!$A$1:$IV$65536,7,0)</f>
        <v>115</v>
      </c>
      <c r="E3" s="15" t="s">
        <v>152</v>
      </c>
      <c r="F3" s="15" t="s">
        <v>18</v>
      </c>
      <c r="G3" s="15" t="s">
        <v>828</v>
      </c>
      <c r="H3" s="15" t="s">
        <v>827</v>
      </c>
      <c r="I3" s="15" t="s">
        <v>149</v>
      </c>
      <c r="J3" s="15">
        <v>1780</v>
      </c>
      <c r="K3" s="15"/>
      <c r="L3" s="15"/>
      <c r="M3" s="15">
        <v>1</v>
      </c>
      <c r="N3" s="5">
        <v>1</v>
      </c>
      <c r="O3" s="76">
        <v>252.226</v>
      </c>
    </row>
    <row r="4" spans="1:15" ht="61.2" customHeight="1" x14ac:dyDescent="0.3">
      <c r="A4" s="15" t="s">
        <v>166</v>
      </c>
      <c r="B4" s="186" t="s">
        <v>843</v>
      </c>
      <c r="C4" s="186" t="str">
        <f>+VLOOKUP(A4,'[1]DISTRITOS A NIVEL NACIONAL'!$A$1:$IV$65536,6,0)</f>
        <v xml:space="preserve">(04)3854605 - 3854796 - 3854678 </v>
      </c>
      <c r="D4" s="15" t="str">
        <f>+VLOOKUP(A4,'[1]DISTRITOS A NIVEL NACIONAL'!$A$1:$IV$65536,7,0)</f>
        <v>115</v>
      </c>
      <c r="E4" s="15" t="s">
        <v>152</v>
      </c>
      <c r="F4" s="15" t="s">
        <v>18</v>
      </c>
      <c r="G4" s="15" t="s">
        <v>1794</v>
      </c>
      <c r="H4" s="15" t="s">
        <v>1793</v>
      </c>
      <c r="I4" s="15" t="s">
        <v>145</v>
      </c>
      <c r="J4" s="15">
        <v>2484</v>
      </c>
      <c r="K4" s="15"/>
      <c r="L4" s="15"/>
      <c r="M4" s="15">
        <v>1</v>
      </c>
      <c r="N4" s="5">
        <v>1</v>
      </c>
      <c r="O4" s="76">
        <v>493</v>
      </c>
    </row>
    <row r="5" spans="1:15" ht="61.2" customHeight="1" x14ac:dyDescent="0.3">
      <c r="A5" s="15" t="s">
        <v>166</v>
      </c>
      <c r="B5" s="186" t="s">
        <v>843</v>
      </c>
      <c r="C5" s="186" t="str">
        <f>+VLOOKUP(A5,'[1]DISTRITOS A NIVEL NACIONAL'!$A$1:$IV$65536,6,0)</f>
        <v xml:space="preserve">(04)3854605 - 3854796 - 3854678 </v>
      </c>
      <c r="D5" s="15" t="str">
        <f>+VLOOKUP(A5,'[1]DISTRITOS A NIVEL NACIONAL'!$A$1:$IV$65536,7,0)</f>
        <v>115</v>
      </c>
      <c r="E5" s="15" t="s">
        <v>152</v>
      </c>
      <c r="F5" s="15" t="s">
        <v>18</v>
      </c>
      <c r="G5" s="15" t="s">
        <v>1796</v>
      </c>
      <c r="H5" s="15" t="s">
        <v>1795</v>
      </c>
      <c r="I5" s="15" t="s">
        <v>145</v>
      </c>
      <c r="J5" s="15">
        <v>1701</v>
      </c>
      <c r="K5" s="15"/>
      <c r="L5" s="15"/>
      <c r="M5" s="15">
        <v>1</v>
      </c>
      <c r="N5" s="5">
        <v>1</v>
      </c>
      <c r="O5" s="76">
        <v>338</v>
      </c>
    </row>
    <row r="6" spans="1:15" ht="61.2" customHeight="1" x14ac:dyDescent="0.3">
      <c r="A6" s="15" t="s">
        <v>166</v>
      </c>
      <c r="B6" s="186" t="s">
        <v>843</v>
      </c>
      <c r="C6" s="186" t="str">
        <f>+VLOOKUP(A6,'[1]DISTRITOS A NIVEL NACIONAL'!$A$1:$IV$65536,6,0)</f>
        <v xml:space="preserve">(04)3854605 - 3854796 - 3854678 </v>
      </c>
      <c r="D6" s="15" t="str">
        <f>+VLOOKUP(A6,'[1]DISTRITOS A NIVEL NACIONAL'!$A$1:$IV$65536,7,0)</f>
        <v>115</v>
      </c>
      <c r="E6" s="15" t="s">
        <v>152</v>
      </c>
      <c r="F6" s="15" t="s">
        <v>18</v>
      </c>
      <c r="G6" s="15" t="s">
        <v>1798</v>
      </c>
      <c r="H6" s="15" t="s">
        <v>1797</v>
      </c>
      <c r="I6" s="15" t="s">
        <v>145</v>
      </c>
      <c r="J6" s="15">
        <v>1476</v>
      </c>
      <c r="K6" s="15"/>
      <c r="L6" s="15"/>
      <c r="M6" s="15">
        <v>1</v>
      </c>
      <c r="N6" s="5">
        <v>1</v>
      </c>
      <c r="O6" s="76">
        <v>293</v>
      </c>
    </row>
    <row r="7" spans="1:15" ht="61.2" customHeight="1" x14ac:dyDescent="0.3">
      <c r="A7" s="15" t="s">
        <v>166</v>
      </c>
      <c r="B7" s="186" t="s">
        <v>843</v>
      </c>
      <c r="C7" s="186" t="str">
        <f>+VLOOKUP(A7,'[1]DISTRITOS A NIVEL NACIONAL'!$A$1:$IV$65536,6,0)</f>
        <v xml:space="preserve">(04)3854605 - 3854796 - 3854678 </v>
      </c>
      <c r="D7" s="15" t="str">
        <f>+VLOOKUP(A7,'[1]DISTRITOS A NIVEL NACIONAL'!$A$1:$IV$65536,7,0)</f>
        <v>115</v>
      </c>
      <c r="E7" s="15" t="s">
        <v>152</v>
      </c>
      <c r="F7" s="15" t="s">
        <v>18</v>
      </c>
      <c r="G7" s="15" t="s">
        <v>1800</v>
      </c>
      <c r="H7" s="15" t="s">
        <v>1799</v>
      </c>
      <c r="I7" s="15" t="s">
        <v>145</v>
      </c>
      <c r="J7" s="15">
        <v>2205</v>
      </c>
      <c r="K7" s="15">
        <v>1</v>
      </c>
      <c r="L7" s="15">
        <v>2</v>
      </c>
      <c r="M7" s="15"/>
      <c r="N7" s="5">
        <v>3</v>
      </c>
      <c r="O7" s="76">
        <v>438</v>
      </c>
    </row>
    <row r="8" spans="1:15" ht="61.2" customHeight="1" x14ac:dyDescent="0.3">
      <c r="A8" s="15" t="s">
        <v>166</v>
      </c>
      <c r="B8" s="186" t="s">
        <v>843</v>
      </c>
      <c r="C8" s="186" t="str">
        <f>+VLOOKUP(A8,'[1]DISTRITOS A NIVEL NACIONAL'!$A$1:$IV$65536,6,0)</f>
        <v xml:space="preserve">(04)3854605 - 3854796 - 3854678 </v>
      </c>
      <c r="D8" s="15" t="str">
        <f>+VLOOKUP(A8,'[1]DISTRITOS A NIVEL NACIONAL'!$A$1:$IV$65536,7,0)</f>
        <v>115</v>
      </c>
      <c r="E8" s="15" t="s">
        <v>152</v>
      </c>
      <c r="F8" s="15" t="s">
        <v>18</v>
      </c>
      <c r="G8" s="15" t="s">
        <v>1802</v>
      </c>
      <c r="H8" s="15" t="s">
        <v>1801</v>
      </c>
      <c r="I8" s="15" t="s">
        <v>145</v>
      </c>
      <c r="J8" s="15">
        <v>1712</v>
      </c>
      <c r="K8" s="15"/>
      <c r="L8" s="15">
        <v>1</v>
      </c>
      <c r="M8" s="15"/>
      <c r="N8" s="5">
        <v>1</v>
      </c>
      <c r="O8" s="76">
        <v>340</v>
      </c>
    </row>
    <row r="9" spans="1:15" ht="61.2" customHeight="1" x14ac:dyDescent="0.3">
      <c r="A9" s="15" t="s">
        <v>166</v>
      </c>
      <c r="B9" s="186" t="s">
        <v>843</v>
      </c>
      <c r="C9" s="186" t="str">
        <f>+VLOOKUP(A9,'[1]DISTRITOS A NIVEL NACIONAL'!$A$1:$IV$65536,6,0)</f>
        <v xml:space="preserve">(04)3854605 - 3854796 - 3854678 </v>
      </c>
      <c r="D9" s="15" t="str">
        <f>+VLOOKUP(A9,'[1]DISTRITOS A NIVEL NACIONAL'!$A$1:$IV$65536,7,0)</f>
        <v>115</v>
      </c>
      <c r="E9" s="15" t="s">
        <v>152</v>
      </c>
      <c r="F9" s="15" t="s">
        <v>18</v>
      </c>
      <c r="G9" s="15" t="s">
        <v>1804</v>
      </c>
      <c r="H9" s="15" t="s">
        <v>1803</v>
      </c>
      <c r="I9" s="15" t="s">
        <v>145</v>
      </c>
      <c r="J9" s="15">
        <v>1180</v>
      </c>
      <c r="K9" s="15">
        <v>1</v>
      </c>
      <c r="L9" s="15"/>
      <c r="M9" s="15">
        <v>1</v>
      </c>
      <c r="N9" s="5">
        <v>2</v>
      </c>
      <c r="O9" s="76">
        <v>234</v>
      </c>
    </row>
    <row r="10" spans="1:15" ht="61.2" customHeight="1" x14ac:dyDescent="0.3">
      <c r="A10" s="15" t="s">
        <v>166</v>
      </c>
      <c r="B10" s="186" t="s">
        <v>843</v>
      </c>
      <c r="C10" s="186" t="str">
        <f>+VLOOKUP(A10,'[1]DISTRITOS A NIVEL NACIONAL'!$A$1:$IV$65536,6,0)</f>
        <v xml:space="preserve">(04)3854605 - 3854796 - 3854678 </v>
      </c>
      <c r="D10" s="15" t="str">
        <f>+VLOOKUP(A10,'[1]DISTRITOS A NIVEL NACIONAL'!$A$1:$IV$65536,7,0)</f>
        <v>115</v>
      </c>
      <c r="E10" s="15" t="s">
        <v>152</v>
      </c>
      <c r="F10" s="15" t="s">
        <v>18</v>
      </c>
      <c r="G10" s="15" t="s">
        <v>1806</v>
      </c>
      <c r="H10" s="15" t="s">
        <v>1805</v>
      </c>
      <c r="I10" s="15" t="s">
        <v>145</v>
      </c>
      <c r="J10" s="15">
        <v>766</v>
      </c>
      <c r="K10" s="15"/>
      <c r="L10" s="15">
        <v>1</v>
      </c>
      <c r="M10" s="15"/>
      <c r="N10" s="5">
        <v>1</v>
      </c>
      <c r="O10" s="76">
        <v>152</v>
      </c>
    </row>
    <row r="11" spans="1:15" ht="61.2" customHeight="1" x14ac:dyDescent="0.3">
      <c r="A11" s="15" t="s">
        <v>166</v>
      </c>
      <c r="B11" s="186" t="s">
        <v>843</v>
      </c>
      <c r="C11" s="186" t="str">
        <f>+VLOOKUP(A11,'[1]DISTRITOS A NIVEL NACIONAL'!$A$1:$IV$65536,6,0)</f>
        <v xml:space="preserve">(04)3854605 - 3854796 - 3854678 </v>
      </c>
      <c r="D11" s="15" t="str">
        <f>+VLOOKUP(A11,'[1]DISTRITOS A NIVEL NACIONAL'!$A$1:$IV$65536,7,0)</f>
        <v>115</v>
      </c>
      <c r="E11" s="15" t="s">
        <v>152</v>
      </c>
      <c r="F11" s="15" t="s">
        <v>18</v>
      </c>
      <c r="G11" s="15" t="s">
        <v>1808</v>
      </c>
      <c r="H11" s="15" t="s">
        <v>1807</v>
      </c>
      <c r="I11" s="15" t="s">
        <v>145</v>
      </c>
      <c r="J11" s="15">
        <v>2023</v>
      </c>
      <c r="K11" s="15"/>
      <c r="L11" s="15">
        <v>1</v>
      </c>
      <c r="M11" s="15">
        <v>1</v>
      </c>
      <c r="N11" s="5">
        <v>2</v>
      </c>
      <c r="O11" s="76">
        <v>402</v>
      </c>
    </row>
    <row r="12" spans="1:15" ht="61.2" customHeight="1" x14ac:dyDescent="0.3">
      <c r="A12" s="15" t="s">
        <v>167</v>
      </c>
      <c r="B12" s="186" t="s">
        <v>844</v>
      </c>
      <c r="C12" s="186" t="str">
        <f>+VLOOKUP(A12,'[1]DISTRITOS A NIVEL NACIONAL'!$A$1:$IV$65536,6,0)</f>
        <v xml:space="preserve">(04) 2113057 /  2113082 / 2113305 </v>
      </c>
      <c r="D12" s="15" t="str">
        <f>+VLOOKUP(A12,'[1]DISTRITOS A NIVEL NACIONAL'!$A$1:$IV$65536,7,0)</f>
        <v>102 / 107</v>
      </c>
      <c r="E12" s="15" t="s">
        <v>152</v>
      </c>
      <c r="F12" s="15" t="s">
        <v>18</v>
      </c>
      <c r="G12" s="15" t="s">
        <v>169</v>
      </c>
      <c r="H12" s="15" t="s">
        <v>168</v>
      </c>
      <c r="I12" s="15" t="s">
        <v>145</v>
      </c>
      <c r="J12" s="15">
        <v>501</v>
      </c>
      <c r="K12" s="15">
        <v>1</v>
      </c>
      <c r="L12" s="15"/>
      <c r="M12" s="15"/>
      <c r="N12" s="5">
        <v>1</v>
      </c>
      <c r="O12" s="185">
        <v>99.388379999999998</v>
      </c>
    </row>
    <row r="13" spans="1:15" ht="61.2" customHeight="1" x14ac:dyDescent="0.3">
      <c r="A13" s="15" t="s">
        <v>167</v>
      </c>
      <c r="B13" s="186" t="s">
        <v>844</v>
      </c>
      <c r="C13" s="186" t="str">
        <f>+VLOOKUP(A13,'[1]DISTRITOS A NIVEL NACIONAL'!$A$1:$IV$65536,6,0)</f>
        <v xml:space="preserve">(04) 2113057 /  2113082 / 2113305 </v>
      </c>
      <c r="D13" s="15" t="str">
        <f>+VLOOKUP(A13,'[1]DISTRITOS A NIVEL NACIONAL'!$A$1:$IV$65536,7,0)</f>
        <v>102 / 107</v>
      </c>
      <c r="E13" s="15" t="s">
        <v>152</v>
      </c>
      <c r="F13" s="15" t="s">
        <v>18</v>
      </c>
      <c r="G13" s="15" t="s">
        <v>1855</v>
      </c>
      <c r="H13" s="15" t="s">
        <v>1854</v>
      </c>
      <c r="I13" s="15" t="s">
        <v>145</v>
      </c>
      <c r="J13" s="15">
        <v>1028</v>
      </c>
      <c r="K13" s="15">
        <v>1</v>
      </c>
      <c r="L13" s="15"/>
      <c r="M13" s="15"/>
      <c r="N13" s="5">
        <v>1</v>
      </c>
      <c r="O13" s="185">
        <v>203.93464000000003</v>
      </c>
    </row>
    <row r="14" spans="1:15" ht="61.2" customHeight="1" x14ac:dyDescent="0.3">
      <c r="A14" s="15" t="s">
        <v>167</v>
      </c>
      <c r="B14" s="186" t="s">
        <v>844</v>
      </c>
      <c r="C14" s="186" t="str">
        <f>+VLOOKUP(A14,'[1]DISTRITOS A NIVEL NACIONAL'!$A$1:$IV$65536,6,0)</f>
        <v xml:space="preserve">(04) 2113057 /  2113082 / 2113305 </v>
      </c>
      <c r="D14" s="15" t="str">
        <f>+VLOOKUP(A14,'[1]DISTRITOS A NIVEL NACIONAL'!$A$1:$IV$65536,7,0)</f>
        <v>102 / 107</v>
      </c>
      <c r="E14" s="15" t="s">
        <v>152</v>
      </c>
      <c r="F14" s="15" t="s">
        <v>18</v>
      </c>
      <c r="G14" s="15" t="s">
        <v>171</v>
      </c>
      <c r="H14" s="15" t="s">
        <v>170</v>
      </c>
      <c r="I14" s="15" t="s">
        <v>145</v>
      </c>
      <c r="J14" s="15">
        <v>634</v>
      </c>
      <c r="K14" s="15">
        <v>1</v>
      </c>
      <c r="L14" s="15"/>
      <c r="M14" s="15"/>
      <c r="N14" s="5">
        <v>1</v>
      </c>
      <c r="O14" s="185">
        <v>125.77292</v>
      </c>
    </row>
    <row r="15" spans="1:15" ht="61.2" customHeight="1" x14ac:dyDescent="0.3">
      <c r="A15" s="15" t="s">
        <v>167</v>
      </c>
      <c r="B15" s="186" t="s">
        <v>844</v>
      </c>
      <c r="C15" s="186" t="str">
        <f>+VLOOKUP(A15,'[1]DISTRITOS A NIVEL NACIONAL'!$A$1:$IV$65536,6,0)</f>
        <v xml:space="preserve">(04) 2113057 /  2113082 / 2113305 </v>
      </c>
      <c r="D15" s="15" t="str">
        <f>+VLOOKUP(A15,'[1]DISTRITOS A NIVEL NACIONAL'!$A$1:$IV$65536,7,0)</f>
        <v>102 / 107</v>
      </c>
      <c r="E15" s="15" t="s">
        <v>152</v>
      </c>
      <c r="F15" s="15" t="s">
        <v>18</v>
      </c>
      <c r="G15" s="15" t="s">
        <v>173</v>
      </c>
      <c r="H15" s="15" t="s">
        <v>172</v>
      </c>
      <c r="I15" s="15" t="s">
        <v>145</v>
      </c>
      <c r="J15" s="15">
        <v>543</v>
      </c>
      <c r="K15" s="15">
        <v>1</v>
      </c>
      <c r="L15" s="15"/>
      <c r="M15" s="15"/>
      <c r="N15" s="5">
        <v>1</v>
      </c>
      <c r="O15" s="185">
        <v>107.72033999999999</v>
      </c>
    </row>
    <row r="16" spans="1:15" ht="61.2" customHeight="1" x14ac:dyDescent="0.3">
      <c r="A16" s="15" t="s">
        <v>167</v>
      </c>
      <c r="B16" s="186" t="s">
        <v>844</v>
      </c>
      <c r="C16" s="186" t="str">
        <f>+VLOOKUP(A16,'[1]DISTRITOS A NIVEL NACIONAL'!$A$1:$IV$65536,6,0)</f>
        <v xml:space="preserve">(04) 2113057 /  2113082 / 2113305 </v>
      </c>
      <c r="D16" s="15" t="str">
        <f>+VLOOKUP(A16,'[1]DISTRITOS A NIVEL NACIONAL'!$A$1:$IV$65536,7,0)</f>
        <v>102 / 107</v>
      </c>
      <c r="E16" s="15" t="s">
        <v>152</v>
      </c>
      <c r="F16" s="15" t="s">
        <v>18</v>
      </c>
      <c r="G16" s="15" t="s">
        <v>175</v>
      </c>
      <c r="H16" s="15" t="s">
        <v>174</v>
      </c>
      <c r="I16" s="15" t="s">
        <v>145</v>
      </c>
      <c r="J16" s="15">
        <v>515</v>
      </c>
      <c r="K16" s="15">
        <v>1</v>
      </c>
      <c r="L16" s="15"/>
      <c r="M16" s="15"/>
      <c r="N16" s="5">
        <v>1</v>
      </c>
      <c r="O16" s="185">
        <v>102.1657</v>
      </c>
    </row>
    <row r="17" spans="1:15" ht="61.2" customHeight="1" x14ac:dyDescent="0.3">
      <c r="A17" s="15" t="s">
        <v>167</v>
      </c>
      <c r="B17" s="186" t="s">
        <v>844</v>
      </c>
      <c r="C17" s="186" t="str">
        <f>+VLOOKUP(A17,'[1]DISTRITOS A NIVEL NACIONAL'!$A$1:$IV$65536,6,0)</f>
        <v xml:space="preserve">(04) 2113057 /  2113082 / 2113305 </v>
      </c>
      <c r="D17" s="15" t="str">
        <f>+VLOOKUP(A17,'[1]DISTRITOS A NIVEL NACIONAL'!$A$1:$IV$65536,7,0)</f>
        <v>102 / 107</v>
      </c>
      <c r="E17" s="15" t="s">
        <v>152</v>
      </c>
      <c r="F17" s="15" t="s">
        <v>18</v>
      </c>
      <c r="G17" s="15" t="s">
        <v>177</v>
      </c>
      <c r="H17" s="15" t="s">
        <v>176</v>
      </c>
      <c r="I17" s="15" t="s">
        <v>145</v>
      </c>
      <c r="J17" s="15">
        <v>476</v>
      </c>
      <c r="K17" s="15">
        <v>1</v>
      </c>
      <c r="L17" s="15"/>
      <c r="M17" s="15"/>
      <c r="N17" s="5">
        <v>1</v>
      </c>
      <c r="O17" s="185">
        <v>94.428880000000007</v>
      </c>
    </row>
    <row r="18" spans="1:15" ht="61.2" customHeight="1" x14ac:dyDescent="0.3">
      <c r="A18" s="15" t="s">
        <v>167</v>
      </c>
      <c r="B18" s="186" t="s">
        <v>844</v>
      </c>
      <c r="C18" s="186" t="str">
        <f>+VLOOKUP(A18,'[1]DISTRITOS A NIVEL NACIONAL'!$A$1:$IV$65536,6,0)</f>
        <v xml:space="preserve">(04) 2113057 /  2113082 / 2113305 </v>
      </c>
      <c r="D18" s="15" t="str">
        <f>+VLOOKUP(A18,'[1]DISTRITOS A NIVEL NACIONAL'!$A$1:$IV$65536,7,0)</f>
        <v>102 / 107</v>
      </c>
      <c r="E18" s="15" t="s">
        <v>152</v>
      </c>
      <c r="F18" s="15" t="s">
        <v>18</v>
      </c>
      <c r="G18" s="15" t="s">
        <v>179</v>
      </c>
      <c r="H18" s="15" t="s">
        <v>178</v>
      </c>
      <c r="I18" s="15" t="s">
        <v>145</v>
      </c>
      <c r="J18" s="15">
        <v>980</v>
      </c>
      <c r="K18" s="15">
        <v>1</v>
      </c>
      <c r="L18" s="15"/>
      <c r="M18" s="15"/>
      <c r="N18" s="5">
        <v>1</v>
      </c>
      <c r="O18" s="185">
        <v>194.41239999999999</v>
      </c>
    </row>
    <row r="19" spans="1:15" ht="61.2" customHeight="1" x14ac:dyDescent="0.3">
      <c r="A19" s="15" t="s">
        <v>167</v>
      </c>
      <c r="B19" s="186" t="s">
        <v>844</v>
      </c>
      <c r="C19" s="186" t="str">
        <f>+VLOOKUP(A19,'[1]DISTRITOS A NIVEL NACIONAL'!$A$1:$IV$65536,6,0)</f>
        <v xml:space="preserve">(04) 2113057 /  2113082 / 2113305 </v>
      </c>
      <c r="D19" s="15" t="str">
        <f>+VLOOKUP(A19,'[1]DISTRITOS A NIVEL NACIONAL'!$A$1:$IV$65536,7,0)</f>
        <v>102 / 107</v>
      </c>
      <c r="E19" s="15" t="s">
        <v>152</v>
      </c>
      <c r="F19" s="15" t="s">
        <v>18</v>
      </c>
      <c r="G19" s="15" t="s">
        <v>181</v>
      </c>
      <c r="H19" s="15" t="s">
        <v>180</v>
      </c>
      <c r="I19" s="15" t="s">
        <v>145</v>
      </c>
      <c r="J19" s="15">
        <v>363</v>
      </c>
      <c r="K19" s="15">
        <v>1</v>
      </c>
      <c r="L19" s="15"/>
      <c r="M19" s="15"/>
      <c r="N19" s="5">
        <v>1</v>
      </c>
      <c r="O19" s="185">
        <v>72.01194000000001</v>
      </c>
    </row>
    <row r="20" spans="1:15" ht="61.2" customHeight="1" x14ac:dyDescent="0.3">
      <c r="A20" s="15" t="s">
        <v>167</v>
      </c>
      <c r="B20" s="186" t="s">
        <v>844</v>
      </c>
      <c r="C20" s="186" t="str">
        <f>+VLOOKUP(A20,'[1]DISTRITOS A NIVEL NACIONAL'!$A$1:$IV$65536,6,0)</f>
        <v xml:space="preserve">(04) 2113057 /  2113082 / 2113305 </v>
      </c>
      <c r="D20" s="15" t="str">
        <f>+VLOOKUP(A20,'[1]DISTRITOS A NIVEL NACIONAL'!$A$1:$IV$65536,7,0)</f>
        <v>102 / 107</v>
      </c>
      <c r="E20" s="15" t="s">
        <v>152</v>
      </c>
      <c r="F20" s="15" t="s">
        <v>18</v>
      </c>
      <c r="G20" s="15" t="s">
        <v>183</v>
      </c>
      <c r="H20" s="15" t="s">
        <v>182</v>
      </c>
      <c r="I20" s="15" t="s">
        <v>145</v>
      </c>
      <c r="J20" s="15">
        <v>301</v>
      </c>
      <c r="K20" s="15">
        <v>1</v>
      </c>
      <c r="L20" s="15"/>
      <c r="M20" s="15"/>
      <c r="N20" s="5">
        <v>1</v>
      </c>
      <c r="O20" s="185">
        <v>59.712379999999996</v>
      </c>
    </row>
    <row r="21" spans="1:15" ht="61.2" customHeight="1" x14ac:dyDescent="0.3">
      <c r="A21" s="15" t="s">
        <v>167</v>
      </c>
      <c r="B21" s="186" t="s">
        <v>844</v>
      </c>
      <c r="C21" s="186" t="str">
        <f>+VLOOKUP(A21,'[1]DISTRITOS A NIVEL NACIONAL'!$A$1:$IV$65536,6,0)</f>
        <v xml:space="preserve">(04) 2113057 /  2113082 / 2113305 </v>
      </c>
      <c r="D21" s="15" t="str">
        <f>+VLOOKUP(A21,'[1]DISTRITOS A NIVEL NACIONAL'!$A$1:$IV$65536,7,0)</f>
        <v>102 / 107</v>
      </c>
      <c r="E21" s="15" t="s">
        <v>152</v>
      </c>
      <c r="F21" s="15" t="s">
        <v>18</v>
      </c>
      <c r="G21" s="15" t="s">
        <v>185</v>
      </c>
      <c r="H21" s="15" t="s">
        <v>184</v>
      </c>
      <c r="I21" s="15" t="s">
        <v>145</v>
      </c>
      <c r="J21" s="15">
        <v>897</v>
      </c>
      <c r="K21" s="15">
        <v>1</v>
      </c>
      <c r="L21" s="15"/>
      <c r="M21" s="15"/>
      <c r="N21" s="5">
        <v>1</v>
      </c>
      <c r="O21" s="185">
        <v>177.94686000000002</v>
      </c>
    </row>
    <row r="22" spans="1:15" ht="61.2" customHeight="1" x14ac:dyDescent="0.3">
      <c r="A22" s="15" t="s">
        <v>167</v>
      </c>
      <c r="B22" s="186" t="s">
        <v>844</v>
      </c>
      <c r="C22" s="186" t="str">
        <f>+VLOOKUP(A22,'[1]DISTRITOS A NIVEL NACIONAL'!$A$1:$IV$65536,6,0)</f>
        <v xml:space="preserve">(04) 2113057 /  2113082 / 2113305 </v>
      </c>
      <c r="D22" s="15" t="str">
        <f>+VLOOKUP(A22,'[1]DISTRITOS A NIVEL NACIONAL'!$A$1:$IV$65536,7,0)</f>
        <v>102 / 107</v>
      </c>
      <c r="E22" s="15" t="s">
        <v>152</v>
      </c>
      <c r="F22" s="15" t="s">
        <v>18</v>
      </c>
      <c r="G22" s="15" t="s">
        <v>187</v>
      </c>
      <c r="H22" s="15" t="s">
        <v>186</v>
      </c>
      <c r="I22" s="15" t="s">
        <v>145</v>
      </c>
      <c r="J22" s="15">
        <v>912</v>
      </c>
      <c r="K22" s="15">
        <v>1</v>
      </c>
      <c r="L22" s="15"/>
      <c r="M22" s="15"/>
      <c r="N22" s="5">
        <v>1</v>
      </c>
      <c r="O22" s="185">
        <v>180.92256</v>
      </c>
    </row>
    <row r="23" spans="1:15" ht="61.2" customHeight="1" x14ac:dyDescent="0.3">
      <c r="A23" s="15" t="s">
        <v>167</v>
      </c>
      <c r="B23" s="186" t="s">
        <v>844</v>
      </c>
      <c r="C23" s="186" t="str">
        <f>+VLOOKUP(A23,'[1]DISTRITOS A NIVEL NACIONAL'!$A$1:$IV$65536,6,0)</f>
        <v xml:space="preserve">(04) 2113057 /  2113082 / 2113305 </v>
      </c>
      <c r="D23" s="15" t="str">
        <f>+VLOOKUP(A23,'[1]DISTRITOS A NIVEL NACIONAL'!$A$1:$IV$65536,7,0)</f>
        <v>102 / 107</v>
      </c>
      <c r="E23" s="15" t="s">
        <v>152</v>
      </c>
      <c r="F23" s="15" t="s">
        <v>18</v>
      </c>
      <c r="G23" s="15" t="s">
        <v>189</v>
      </c>
      <c r="H23" s="15" t="s">
        <v>188</v>
      </c>
      <c r="I23" s="15" t="s">
        <v>145</v>
      </c>
      <c r="J23" s="15">
        <v>2204</v>
      </c>
      <c r="K23" s="15">
        <v>1</v>
      </c>
      <c r="L23" s="15"/>
      <c r="M23" s="15"/>
      <c r="N23" s="5">
        <v>1</v>
      </c>
      <c r="O23" s="185">
        <v>437.22951999999998</v>
      </c>
    </row>
    <row r="24" spans="1:15" ht="61.2" customHeight="1" x14ac:dyDescent="0.3">
      <c r="A24" s="15" t="s">
        <v>190</v>
      </c>
      <c r="B24" s="186" t="s">
        <v>845</v>
      </c>
      <c r="C24" s="186" t="str">
        <f>+VLOOKUP(A24,'[1]DISTRITOS A NIVEL NACIONAL'!$A$1:$IV$65536,6,0)</f>
        <v>(04) 2738862 / 2738753</v>
      </c>
      <c r="D24" s="15" t="str">
        <f>+VLOOKUP(A24,'[1]DISTRITOS A NIVEL NACIONAL'!$A$1:$IV$65536,7,0)</f>
        <v>DIRECTO</v>
      </c>
      <c r="E24" s="15" t="s">
        <v>152</v>
      </c>
      <c r="F24" s="15" t="s">
        <v>18</v>
      </c>
      <c r="G24" s="15" t="s">
        <v>830</v>
      </c>
      <c r="H24" s="15" t="s">
        <v>829</v>
      </c>
      <c r="I24" s="15" t="s">
        <v>149</v>
      </c>
      <c r="J24" s="15">
        <v>493</v>
      </c>
      <c r="K24" s="15"/>
      <c r="L24" s="15">
        <v>1</v>
      </c>
      <c r="M24" s="15"/>
      <c r="N24" s="5">
        <v>1</v>
      </c>
      <c r="O24" s="76">
        <v>69.858100000000007</v>
      </c>
    </row>
    <row r="25" spans="1:15" ht="61.2" customHeight="1" x14ac:dyDescent="0.3">
      <c r="A25" s="15" t="s">
        <v>191</v>
      </c>
      <c r="B25" s="186" t="str">
        <f>+VLOOKUP(A:A,'[2]DISTRITOS A NIVEL NACIONAL'!$A$134:$E$145,5,)</f>
        <v xml:space="preserve">KM  64 1/2 VIA A LA COSTA PARROQUIA JUAN GOMEZ RENDON </v>
      </c>
      <c r="C25" s="186" t="str">
        <f>+VLOOKUP(A25,'[1]DISTRITOS A NIVEL NACIONAL'!$A$1:$IV$65536,6,0)</f>
        <v xml:space="preserve">(04)2064140, (04)2064141, (04)2064142. </v>
      </c>
      <c r="D25" s="15" t="str">
        <f>+VLOOKUP(A25,'[1]DISTRITOS A NIVEL NACIONAL'!$A$1:$IV$65536,7,0)</f>
        <v>124/0/136</v>
      </c>
      <c r="E25" s="15" t="s">
        <v>152</v>
      </c>
      <c r="F25" s="15" t="s">
        <v>18</v>
      </c>
      <c r="G25" s="15" t="s">
        <v>193</v>
      </c>
      <c r="H25" s="15" t="s">
        <v>192</v>
      </c>
      <c r="I25" s="15" t="s">
        <v>14</v>
      </c>
      <c r="J25" s="15">
        <v>609</v>
      </c>
      <c r="K25" s="15"/>
      <c r="L25" s="15"/>
      <c r="M25" s="15">
        <v>1</v>
      </c>
      <c r="N25" s="5">
        <v>1</v>
      </c>
      <c r="O25" s="76">
        <v>86.295300000000012</v>
      </c>
    </row>
    <row r="26" spans="1:15" ht="61.2" customHeight="1" x14ac:dyDescent="0.3">
      <c r="A26" s="15" t="s">
        <v>191</v>
      </c>
      <c r="B26" s="186" t="str">
        <f>+VLOOKUP(A:A,'[2]DISTRITOS A NIVEL NACIONAL'!$A$134:$E$145,5,)</f>
        <v xml:space="preserve">KM  64 1/2 VIA A LA COSTA PARROQUIA JUAN GOMEZ RENDON </v>
      </c>
      <c r="C26" s="186" t="str">
        <f>+VLOOKUP(A26,'[1]DISTRITOS A NIVEL NACIONAL'!$A$1:$IV$65536,6,0)</f>
        <v xml:space="preserve">(04)2064140, (04)2064141, (04)2064142. </v>
      </c>
      <c r="D26" s="15" t="str">
        <f>+VLOOKUP(A26,'[1]DISTRITOS A NIVEL NACIONAL'!$A$1:$IV$65536,7,0)</f>
        <v>124/0/136</v>
      </c>
      <c r="E26" s="15" t="s">
        <v>152</v>
      </c>
      <c r="F26" s="15" t="s">
        <v>18</v>
      </c>
      <c r="G26" s="15" t="s">
        <v>195</v>
      </c>
      <c r="H26" s="15" t="s">
        <v>194</v>
      </c>
      <c r="I26" s="15" t="s">
        <v>14</v>
      </c>
      <c r="J26" s="15">
        <v>1121</v>
      </c>
      <c r="K26" s="15"/>
      <c r="L26" s="15">
        <v>1</v>
      </c>
      <c r="M26" s="15"/>
      <c r="N26" s="5">
        <v>1</v>
      </c>
      <c r="O26" s="76">
        <v>158.84570000000002</v>
      </c>
    </row>
    <row r="27" spans="1:15" ht="61.2" customHeight="1" x14ac:dyDescent="0.3">
      <c r="A27" s="15" t="s">
        <v>191</v>
      </c>
      <c r="B27" s="186" t="str">
        <f>+VLOOKUP(A:A,'[2]DISTRITOS A NIVEL NACIONAL'!$A$134:$E$145,5,)</f>
        <v xml:space="preserve">KM  64 1/2 VIA A LA COSTA PARROQUIA JUAN GOMEZ RENDON </v>
      </c>
      <c r="C27" s="186" t="str">
        <f>+VLOOKUP(A27,'[1]DISTRITOS A NIVEL NACIONAL'!$A$1:$IV$65536,6,0)</f>
        <v xml:space="preserve">(04)2064140, (04)2064141, (04)2064142. </v>
      </c>
      <c r="D27" s="15" t="str">
        <f>+VLOOKUP(A27,'[1]DISTRITOS A NIVEL NACIONAL'!$A$1:$IV$65536,7,0)</f>
        <v>124/0/136</v>
      </c>
      <c r="E27" s="15" t="s">
        <v>152</v>
      </c>
      <c r="F27" s="15" t="s">
        <v>133</v>
      </c>
      <c r="G27" s="15" t="s">
        <v>832</v>
      </c>
      <c r="H27" s="15" t="s">
        <v>831</v>
      </c>
      <c r="I27" s="15" t="s">
        <v>14</v>
      </c>
      <c r="J27" s="15">
        <v>291</v>
      </c>
      <c r="K27" s="15">
        <v>1</v>
      </c>
      <c r="L27" s="15"/>
      <c r="M27" s="15"/>
      <c r="N27" s="5">
        <v>1</v>
      </c>
      <c r="O27" s="76">
        <v>41.234700000000004</v>
      </c>
    </row>
    <row r="28" spans="1:15" ht="61.2" customHeight="1" x14ac:dyDescent="0.3">
      <c r="A28" s="15" t="s">
        <v>191</v>
      </c>
      <c r="B28" s="186" t="str">
        <f>+VLOOKUP(A:A,'[2]DISTRITOS A NIVEL NACIONAL'!$A$134:$E$145,5,)</f>
        <v xml:space="preserve">KM  64 1/2 VIA A LA COSTA PARROQUIA JUAN GOMEZ RENDON </v>
      </c>
      <c r="C28" s="186" t="str">
        <f>+VLOOKUP(A28,'[1]DISTRITOS A NIVEL NACIONAL'!$A$1:$IV$65536,6,0)</f>
        <v xml:space="preserve">(04)2064140, (04)2064141, (04)2064142. </v>
      </c>
      <c r="D28" s="15" t="str">
        <f>+VLOOKUP(A28,'[1]DISTRITOS A NIVEL NACIONAL'!$A$1:$IV$65536,7,0)</f>
        <v>124/0/136</v>
      </c>
      <c r="E28" s="15" t="s">
        <v>152</v>
      </c>
      <c r="F28" s="15" t="s">
        <v>133</v>
      </c>
      <c r="G28" s="15" t="s">
        <v>834</v>
      </c>
      <c r="H28" s="15" t="s">
        <v>833</v>
      </c>
      <c r="I28" s="15" t="s">
        <v>14</v>
      </c>
      <c r="J28" s="15">
        <v>114</v>
      </c>
      <c r="K28" s="15">
        <v>1</v>
      </c>
      <c r="L28" s="15"/>
      <c r="M28" s="15"/>
      <c r="N28" s="5">
        <v>1</v>
      </c>
      <c r="O28" s="76">
        <v>16.1538</v>
      </c>
    </row>
    <row r="29" spans="1:15" ht="61.2" customHeight="1" x14ac:dyDescent="0.3">
      <c r="A29" s="15" t="s">
        <v>196</v>
      </c>
      <c r="B29" s="186" t="s">
        <v>846</v>
      </c>
      <c r="C29" s="186" t="str">
        <f>+VLOOKUP(A29,'[1]DISTRITOS A NIVEL NACIONAL'!$A$1:$IV$65536,6,0)</f>
        <v xml:space="preserve">(04) 2154040 / 2154014/ 107 </v>
      </c>
      <c r="D29" s="15" t="str">
        <f>+VLOOKUP(A29,'[1]DISTRITOS A NIVEL NACIONAL'!$A$1:$IV$65536,7,0)</f>
        <v>DIRECTO</v>
      </c>
      <c r="E29" s="15" t="s">
        <v>835</v>
      </c>
      <c r="F29" s="15" t="s">
        <v>18</v>
      </c>
      <c r="G29" s="15" t="s">
        <v>837</v>
      </c>
      <c r="H29" s="15" t="s">
        <v>836</v>
      </c>
      <c r="I29" s="15" t="s">
        <v>149</v>
      </c>
      <c r="J29" s="15">
        <v>667</v>
      </c>
      <c r="K29" s="15">
        <v>1</v>
      </c>
      <c r="L29" s="15"/>
      <c r="M29" s="15"/>
      <c r="N29" s="5">
        <v>1</v>
      </c>
      <c r="O29" s="76">
        <v>94.513900000000007</v>
      </c>
    </row>
    <row r="30" spans="1:15" ht="61.2" customHeight="1" x14ac:dyDescent="0.3">
      <c r="A30" s="15" t="s">
        <v>1809</v>
      </c>
      <c r="B30" s="187" t="s">
        <v>1868</v>
      </c>
      <c r="C30" s="186" t="str">
        <f>+VLOOKUP(A30,'[1]DISTRITOS A NIVEL NACIONAL'!$A$1:$IV$65536,6,0)</f>
        <v xml:space="preserve">(04) 3715500 </v>
      </c>
      <c r="D30" s="15" t="str">
        <f>+VLOOKUP(A30,'[1]DISTRITOS A NIVEL NACIONAL'!$A$1:$IV$65536,7,0)</f>
        <v>DIRECTO</v>
      </c>
      <c r="E30" s="15" t="s">
        <v>152</v>
      </c>
      <c r="F30" s="15" t="s">
        <v>18</v>
      </c>
      <c r="G30" s="15" t="s">
        <v>1811</v>
      </c>
      <c r="H30" s="15" t="s">
        <v>1810</v>
      </c>
      <c r="I30" s="15" t="s">
        <v>145</v>
      </c>
      <c r="J30" s="15">
        <v>476</v>
      </c>
      <c r="K30" s="15">
        <v>1</v>
      </c>
      <c r="L30" s="15"/>
      <c r="M30" s="5"/>
      <c r="N30" s="76">
        <v>1</v>
      </c>
      <c r="O30" s="187">
        <v>67.449200000000005</v>
      </c>
    </row>
    <row r="31" spans="1:15" ht="61.2" customHeight="1" x14ac:dyDescent="0.3">
      <c r="A31" s="15" t="s">
        <v>1809</v>
      </c>
      <c r="B31" s="187" t="s">
        <v>1868</v>
      </c>
      <c r="C31" s="186" t="str">
        <f>+VLOOKUP(A31,'[1]DISTRITOS A NIVEL NACIONAL'!$A$1:$IV$65536,6,0)</f>
        <v xml:space="preserve">(04) 3715500 </v>
      </c>
      <c r="D31" s="15" t="str">
        <f>+VLOOKUP(A31,'[1]DISTRITOS A NIVEL NACIONAL'!$A$1:$IV$65536,7,0)</f>
        <v>DIRECTO</v>
      </c>
      <c r="E31" s="15" t="s">
        <v>152</v>
      </c>
      <c r="F31" s="15" t="s">
        <v>18</v>
      </c>
      <c r="G31" s="15" t="s">
        <v>1813</v>
      </c>
      <c r="H31" s="15" t="s">
        <v>1812</v>
      </c>
      <c r="I31" s="15" t="s">
        <v>145</v>
      </c>
      <c r="J31" s="15">
        <v>456</v>
      </c>
      <c r="K31" s="15">
        <v>1</v>
      </c>
      <c r="L31" s="15"/>
      <c r="M31" s="5"/>
      <c r="N31" s="76">
        <v>1</v>
      </c>
      <c r="O31" s="187">
        <v>64.615200000000002</v>
      </c>
    </row>
    <row r="32" spans="1:15" ht="61.2" customHeight="1" x14ac:dyDescent="0.3">
      <c r="A32" s="15" t="s">
        <v>1809</v>
      </c>
      <c r="B32" s="187" t="s">
        <v>1868</v>
      </c>
      <c r="C32" s="186" t="str">
        <f>+VLOOKUP(A32,'[1]DISTRITOS A NIVEL NACIONAL'!$A$1:$IV$65536,6,0)</f>
        <v xml:space="preserve">(04) 3715500 </v>
      </c>
      <c r="D32" s="15" t="str">
        <f>+VLOOKUP(A32,'[1]DISTRITOS A NIVEL NACIONAL'!$A$1:$IV$65536,7,0)</f>
        <v>DIRECTO</v>
      </c>
      <c r="E32" s="15" t="s">
        <v>152</v>
      </c>
      <c r="F32" s="15" t="s">
        <v>18</v>
      </c>
      <c r="G32" s="15" t="s">
        <v>1815</v>
      </c>
      <c r="H32" s="15" t="s">
        <v>1814</v>
      </c>
      <c r="I32" s="15" t="s">
        <v>145</v>
      </c>
      <c r="J32" s="15">
        <v>404</v>
      </c>
      <c r="K32" s="15">
        <v>1</v>
      </c>
      <c r="L32" s="15"/>
      <c r="M32" s="5"/>
      <c r="N32" s="76">
        <v>1</v>
      </c>
      <c r="O32" s="187">
        <v>57.246800000000007</v>
      </c>
    </row>
    <row r="33" spans="1:15" ht="61.2" customHeight="1" x14ac:dyDescent="0.3">
      <c r="A33" s="15" t="s">
        <v>1809</v>
      </c>
      <c r="B33" s="187" t="s">
        <v>1868</v>
      </c>
      <c r="C33" s="186" t="str">
        <f>+VLOOKUP(A33,'[1]DISTRITOS A NIVEL NACIONAL'!$A$1:$IV$65536,6,0)</f>
        <v xml:space="preserve">(04) 3715500 </v>
      </c>
      <c r="D33" s="15" t="str">
        <f>+VLOOKUP(A33,'[1]DISTRITOS A NIVEL NACIONAL'!$A$1:$IV$65536,7,0)</f>
        <v>DIRECTO</v>
      </c>
      <c r="E33" s="15" t="s">
        <v>152</v>
      </c>
      <c r="F33" s="15" t="s">
        <v>18</v>
      </c>
      <c r="G33" s="15" t="s">
        <v>1817</v>
      </c>
      <c r="H33" s="15" t="s">
        <v>1816</v>
      </c>
      <c r="I33" s="15" t="s">
        <v>145</v>
      </c>
      <c r="J33" s="15">
        <v>201</v>
      </c>
      <c r="K33" s="15">
        <v>1</v>
      </c>
      <c r="L33" s="15"/>
      <c r="M33" s="5"/>
      <c r="N33" s="76">
        <v>1</v>
      </c>
      <c r="O33" s="187">
        <v>28.481700000000004</v>
      </c>
    </row>
    <row r="34" spans="1:15" ht="61.2" customHeight="1" x14ac:dyDescent="0.3">
      <c r="A34" s="15" t="s">
        <v>1809</v>
      </c>
      <c r="B34" s="187" t="s">
        <v>1868</v>
      </c>
      <c r="C34" s="186" t="str">
        <f>+VLOOKUP(A34,'[1]DISTRITOS A NIVEL NACIONAL'!$A$1:$IV$65536,6,0)</f>
        <v xml:space="preserve">(04) 3715500 </v>
      </c>
      <c r="D34" s="15" t="str">
        <f>+VLOOKUP(A34,'[1]DISTRITOS A NIVEL NACIONAL'!$A$1:$IV$65536,7,0)</f>
        <v>DIRECTO</v>
      </c>
      <c r="E34" s="15" t="s">
        <v>152</v>
      </c>
      <c r="F34" s="15" t="s">
        <v>18</v>
      </c>
      <c r="G34" s="15" t="s">
        <v>1819</v>
      </c>
      <c r="H34" s="15" t="s">
        <v>1818</v>
      </c>
      <c r="I34" s="15" t="s">
        <v>145</v>
      </c>
      <c r="J34" s="15">
        <v>154</v>
      </c>
      <c r="K34" s="15">
        <v>1</v>
      </c>
      <c r="L34" s="15"/>
      <c r="M34" s="5"/>
      <c r="N34" s="76">
        <v>1</v>
      </c>
      <c r="O34" s="187">
        <v>21.821800000000003</v>
      </c>
    </row>
    <row r="35" spans="1:15" ht="61.2" customHeight="1" x14ac:dyDescent="0.3">
      <c r="A35" s="15" t="s">
        <v>1809</v>
      </c>
      <c r="B35" s="187" t="s">
        <v>1868</v>
      </c>
      <c r="C35" s="186" t="str">
        <f>+VLOOKUP(A35,'[1]DISTRITOS A NIVEL NACIONAL'!$A$1:$IV$65536,6,0)</f>
        <v xml:space="preserve">(04) 3715500 </v>
      </c>
      <c r="D35" s="15" t="str">
        <f>+VLOOKUP(A35,'[1]DISTRITOS A NIVEL NACIONAL'!$A$1:$IV$65536,7,0)</f>
        <v>DIRECTO</v>
      </c>
      <c r="E35" s="15" t="s">
        <v>152</v>
      </c>
      <c r="F35" s="15" t="s">
        <v>18</v>
      </c>
      <c r="G35" s="15" t="s">
        <v>1821</v>
      </c>
      <c r="H35" s="15" t="s">
        <v>1820</v>
      </c>
      <c r="I35" s="15" t="s">
        <v>145</v>
      </c>
      <c r="J35" s="15">
        <v>346</v>
      </c>
      <c r="K35" s="15">
        <v>1</v>
      </c>
      <c r="L35" s="15"/>
      <c r="M35" s="5"/>
      <c r="N35" s="76">
        <v>1</v>
      </c>
      <c r="O35" s="187">
        <v>49.028200000000005</v>
      </c>
    </row>
    <row r="36" spans="1:15" ht="61.2" customHeight="1" x14ac:dyDescent="0.3">
      <c r="A36" s="15" t="s">
        <v>1809</v>
      </c>
      <c r="B36" s="187" t="s">
        <v>1868</v>
      </c>
      <c r="C36" s="186" t="str">
        <f>+VLOOKUP(A36,'[1]DISTRITOS A NIVEL NACIONAL'!$A$1:$IV$65536,6,0)</f>
        <v xml:space="preserve">(04) 3715500 </v>
      </c>
      <c r="D36" s="15" t="str">
        <f>+VLOOKUP(A36,'[1]DISTRITOS A NIVEL NACIONAL'!$A$1:$IV$65536,7,0)</f>
        <v>DIRECTO</v>
      </c>
      <c r="E36" s="15" t="s">
        <v>152</v>
      </c>
      <c r="F36" s="15" t="s">
        <v>18</v>
      </c>
      <c r="G36" s="15" t="s">
        <v>1823</v>
      </c>
      <c r="H36" s="15" t="s">
        <v>1822</v>
      </c>
      <c r="I36" s="15" t="s">
        <v>145</v>
      </c>
      <c r="J36" s="15">
        <v>301</v>
      </c>
      <c r="K36" s="15">
        <v>1</v>
      </c>
      <c r="L36" s="15"/>
      <c r="M36" s="5"/>
      <c r="N36" s="76">
        <v>1</v>
      </c>
      <c r="O36" s="187">
        <v>42.651700000000005</v>
      </c>
    </row>
    <row r="37" spans="1:15" ht="61.2" customHeight="1" x14ac:dyDescent="0.3">
      <c r="A37" s="15" t="s">
        <v>1809</v>
      </c>
      <c r="B37" s="187" t="s">
        <v>1868</v>
      </c>
      <c r="C37" s="186" t="str">
        <f>+VLOOKUP(A37,'[1]DISTRITOS A NIVEL NACIONAL'!$A$1:$IV$65536,6,0)</f>
        <v xml:space="preserve">(04) 3715500 </v>
      </c>
      <c r="D37" s="15" t="str">
        <f>+VLOOKUP(A37,'[1]DISTRITOS A NIVEL NACIONAL'!$A$1:$IV$65536,7,0)</f>
        <v>DIRECTO</v>
      </c>
      <c r="E37" s="15" t="s">
        <v>152</v>
      </c>
      <c r="F37" s="15" t="s">
        <v>18</v>
      </c>
      <c r="G37" s="15" t="s">
        <v>1825</v>
      </c>
      <c r="H37" s="15" t="s">
        <v>1824</v>
      </c>
      <c r="I37" s="15" t="s">
        <v>145</v>
      </c>
      <c r="J37" s="15">
        <v>491</v>
      </c>
      <c r="K37" s="15">
        <v>1</v>
      </c>
      <c r="L37" s="15"/>
      <c r="M37" s="5"/>
      <c r="N37" s="76">
        <v>1</v>
      </c>
      <c r="O37" s="187">
        <v>69.574700000000007</v>
      </c>
    </row>
    <row r="38" spans="1:15" ht="61.2" customHeight="1" x14ac:dyDescent="0.3">
      <c r="A38" s="15" t="s">
        <v>1809</v>
      </c>
      <c r="B38" s="187" t="s">
        <v>1868</v>
      </c>
      <c r="C38" s="186" t="str">
        <f>+VLOOKUP(A38,'[1]DISTRITOS A NIVEL NACIONAL'!$A$1:$IV$65536,6,0)</f>
        <v xml:space="preserve">(04) 3715500 </v>
      </c>
      <c r="D38" s="15" t="str">
        <f>+VLOOKUP(A38,'[1]DISTRITOS A NIVEL NACIONAL'!$A$1:$IV$65536,7,0)</f>
        <v>DIRECTO</v>
      </c>
      <c r="E38" s="15" t="s">
        <v>152</v>
      </c>
      <c r="F38" s="15" t="s">
        <v>18</v>
      </c>
      <c r="G38" s="15" t="s">
        <v>1827</v>
      </c>
      <c r="H38" s="15" t="s">
        <v>1826</v>
      </c>
      <c r="I38" s="15" t="s">
        <v>145</v>
      </c>
      <c r="J38" s="15">
        <v>307</v>
      </c>
      <c r="K38" s="15">
        <v>1</v>
      </c>
      <c r="L38" s="15"/>
      <c r="M38" s="5"/>
      <c r="N38" s="76">
        <v>1</v>
      </c>
      <c r="O38" s="187">
        <v>43.501900000000006</v>
      </c>
    </row>
    <row r="39" spans="1:15" ht="61.2" customHeight="1" x14ac:dyDescent="0.3">
      <c r="A39" s="15" t="s">
        <v>1809</v>
      </c>
      <c r="B39" s="187" t="s">
        <v>1868</v>
      </c>
      <c r="C39" s="186" t="str">
        <f>+VLOOKUP(A39,'[1]DISTRITOS A NIVEL NACIONAL'!$A$1:$IV$65536,6,0)</f>
        <v xml:space="preserve">(04) 3715500 </v>
      </c>
      <c r="D39" s="15" t="str">
        <f>+VLOOKUP(A39,'[1]DISTRITOS A NIVEL NACIONAL'!$A$1:$IV$65536,7,0)</f>
        <v>DIRECTO</v>
      </c>
      <c r="E39" s="15" t="s">
        <v>152</v>
      </c>
      <c r="F39" s="15" t="s">
        <v>18</v>
      </c>
      <c r="G39" s="15" t="s">
        <v>1829</v>
      </c>
      <c r="H39" s="15" t="s">
        <v>1828</v>
      </c>
      <c r="I39" s="15" t="s">
        <v>145</v>
      </c>
      <c r="J39" s="15">
        <v>274</v>
      </c>
      <c r="K39" s="15">
        <v>1</v>
      </c>
      <c r="L39" s="15"/>
      <c r="M39" s="5"/>
      <c r="N39" s="76">
        <v>1</v>
      </c>
      <c r="O39" s="187">
        <v>38.825800000000008</v>
      </c>
    </row>
    <row r="40" spans="1:15" ht="61.2" customHeight="1" x14ac:dyDescent="0.3">
      <c r="A40" s="15" t="s">
        <v>1809</v>
      </c>
      <c r="B40" s="187" t="s">
        <v>1868</v>
      </c>
      <c r="C40" s="186" t="str">
        <f>+VLOOKUP(A40,'[1]DISTRITOS A NIVEL NACIONAL'!$A$1:$IV$65536,6,0)</f>
        <v xml:space="preserve">(04) 3715500 </v>
      </c>
      <c r="D40" s="15" t="str">
        <f>+VLOOKUP(A40,'[1]DISTRITOS A NIVEL NACIONAL'!$A$1:$IV$65536,7,0)</f>
        <v>DIRECTO</v>
      </c>
      <c r="E40" s="15" t="s">
        <v>152</v>
      </c>
      <c r="F40" s="15" t="s">
        <v>18</v>
      </c>
      <c r="G40" s="15" t="s">
        <v>1831</v>
      </c>
      <c r="H40" s="15" t="s">
        <v>1830</v>
      </c>
      <c r="I40" s="15" t="s">
        <v>145</v>
      </c>
      <c r="J40" s="15">
        <v>653</v>
      </c>
      <c r="K40" s="15">
        <v>1</v>
      </c>
      <c r="L40" s="15"/>
      <c r="M40" s="5"/>
      <c r="N40" s="76">
        <v>1</v>
      </c>
      <c r="O40" s="187">
        <v>92.530100000000004</v>
      </c>
    </row>
    <row r="41" spans="1:15" ht="61.2" customHeight="1" x14ac:dyDescent="0.3">
      <c r="A41" s="15" t="s">
        <v>1809</v>
      </c>
      <c r="B41" s="187" t="s">
        <v>1868</v>
      </c>
      <c r="C41" s="186" t="str">
        <f>+VLOOKUP(A41,'[1]DISTRITOS A NIVEL NACIONAL'!$A$1:$IV$65536,6,0)</f>
        <v xml:space="preserve">(04) 3715500 </v>
      </c>
      <c r="D41" s="15" t="str">
        <f>+VLOOKUP(A41,'[1]DISTRITOS A NIVEL NACIONAL'!$A$1:$IV$65536,7,0)</f>
        <v>DIRECTO</v>
      </c>
      <c r="E41" s="15" t="s">
        <v>152</v>
      </c>
      <c r="F41" s="15" t="s">
        <v>18</v>
      </c>
      <c r="G41" s="15" t="s">
        <v>1833</v>
      </c>
      <c r="H41" s="15" t="s">
        <v>1832</v>
      </c>
      <c r="I41" s="15" t="s">
        <v>145</v>
      </c>
      <c r="J41" s="15">
        <v>599</v>
      </c>
      <c r="K41" s="15">
        <v>1</v>
      </c>
      <c r="L41" s="15"/>
      <c r="M41" s="5"/>
      <c r="N41" s="76">
        <v>1</v>
      </c>
      <c r="O41" s="187">
        <v>84.878300000000024</v>
      </c>
    </row>
    <row r="42" spans="1:15" ht="61.2" customHeight="1" x14ac:dyDescent="0.3">
      <c r="A42" s="15" t="s">
        <v>1809</v>
      </c>
      <c r="B42" s="187" t="s">
        <v>1868</v>
      </c>
      <c r="C42" s="186" t="str">
        <f>+VLOOKUP(A42,'[1]DISTRITOS A NIVEL NACIONAL'!$A$1:$IV$65536,6,0)</f>
        <v xml:space="preserve">(04) 3715500 </v>
      </c>
      <c r="D42" s="15" t="str">
        <f>+VLOOKUP(A42,'[1]DISTRITOS A NIVEL NACIONAL'!$A$1:$IV$65536,7,0)</f>
        <v>DIRECTO</v>
      </c>
      <c r="E42" s="15" t="s">
        <v>152</v>
      </c>
      <c r="F42" s="15" t="s">
        <v>18</v>
      </c>
      <c r="G42" s="15" t="s">
        <v>1835</v>
      </c>
      <c r="H42" s="15" t="s">
        <v>1834</v>
      </c>
      <c r="I42" s="15" t="s">
        <v>145</v>
      </c>
      <c r="J42" s="15">
        <v>210</v>
      </c>
      <c r="K42" s="15">
        <v>1</v>
      </c>
      <c r="L42" s="15"/>
      <c r="M42" s="5"/>
      <c r="N42" s="76">
        <v>1</v>
      </c>
      <c r="O42" s="187">
        <v>29.757000000000001</v>
      </c>
    </row>
    <row r="43" spans="1:15" ht="61.2" customHeight="1" x14ac:dyDescent="0.3">
      <c r="A43" s="15" t="s">
        <v>1809</v>
      </c>
      <c r="B43" s="187" t="s">
        <v>1868</v>
      </c>
      <c r="C43" s="186" t="str">
        <f>+VLOOKUP(A43,'[1]DISTRITOS A NIVEL NACIONAL'!$A$1:$IV$65536,6,0)</f>
        <v xml:space="preserve">(04) 3715500 </v>
      </c>
      <c r="D43" s="15" t="str">
        <f>+VLOOKUP(A43,'[1]DISTRITOS A NIVEL NACIONAL'!$A$1:$IV$65536,7,0)</f>
        <v>DIRECTO</v>
      </c>
      <c r="E43" s="15" t="s">
        <v>152</v>
      </c>
      <c r="F43" s="15" t="s">
        <v>18</v>
      </c>
      <c r="G43" s="15" t="s">
        <v>1837</v>
      </c>
      <c r="H43" s="15" t="s">
        <v>1836</v>
      </c>
      <c r="I43" s="15" t="s">
        <v>145</v>
      </c>
      <c r="J43" s="15">
        <v>189</v>
      </c>
      <c r="K43" s="15">
        <v>1</v>
      </c>
      <c r="L43" s="15"/>
      <c r="M43" s="5"/>
      <c r="N43" s="76">
        <v>1</v>
      </c>
      <c r="O43" s="187">
        <v>26.781300000000005</v>
      </c>
    </row>
    <row r="44" spans="1:15" ht="61.2" customHeight="1" x14ac:dyDescent="0.3">
      <c r="A44" s="15" t="s">
        <v>1809</v>
      </c>
      <c r="B44" s="187" t="s">
        <v>1868</v>
      </c>
      <c r="C44" s="186" t="str">
        <f>+VLOOKUP(A44,'[1]DISTRITOS A NIVEL NACIONAL'!$A$1:$IV$65536,6,0)</f>
        <v xml:space="preserve">(04) 3715500 </v>
      </c>
      <c r="D44" s="15" t="str">
        <f>+VLOOKUP(A44,'[1]DISTRITOS A NIVEL NACIONAL'!$A$1:$IV$65536,7,0)</f>
        <v>DIRECTO</v>
      </c>
      <c r="E44" s="15" t="s">
        <v>152</v>
      </c>
      <c r="F44" s="15" t="s">
        <v>18</v>
      </c>
      <c r="G44" s="15" t="s">
        <v>1839</v>
      </c>
      <c r="H44" s="15" t="s">
        <v>1838</v>
      </c>
      <c r="I44" s="15" t="s">
        <v>145</v>
      </c>
      <c r="J44" s="15">
        <v>239</v>
      </c>
      <c r="K44" s="15">
        <v>1</v>
      </c>
      <c r="L44" s="15"/>
      <c r="M44" s="5"/>
      <c r="N44" s="76">
        <v>1</v>
      </c>
      <c r="O44" s="187">
        <v>33.866300000000003</v>
      </c>
    </row>
    <row r="45" spans="1:15" ht="61.2" customHeight="1" x14ac:dyDescent="0.3">
      <c r="A45" s="15" t="s">
        <v>1809</v>
      </c>
      <c r="B45" s="187" t="s">
        <v>1868</v>
      </c>
      <c r="C45" s="186" t="str">
        <f>+VLOOKUP(A45,'[1]DISTRITOS A NIVEL NACIONAL'!$A$1:$IV$65536,6,0)</f>
        <v xml:space="preserve">(04) 3715500 </v>
      </c>
      <c r="D45" s="15" t="str">
        <f>+VLOOKUP(A45,'[1]DISTRITOS A NIVEL NACIONAL'!$A$1:$IV$65536,7,0)</f>
        <v>DIRECTO</v>
      </c>
      <c r="E45" s="15" t="s">
        <v>152</v>
      </c>
      <c r="F45" s="15" t="s">
        <v>18</v>
      </c>
      <c r="G45" s="15" t="s">
        <v>1841</v>
      </c>
      <c r="H45" s="15" t="s">
        <v>1840</v>
      </c>
      <c r="I45" s="15" t="s">
        <v>145</v>
      </c>
      <c r="J45" s="15">
        <v>301</v>
      </c>
      <c r="K45" s="15">
        <v>1</v>
      </c>
      <c r="L45" s="15"/>
      <c r="M45" s="5"/>
      <c r="N45" s="76">
        <v>1</v>
      </c>
      <c r="O45" s="187">
        <v>42.651700000000005</v>
      </c>
    </row>
    <row r="46" spans="1:15" ht="61.2" customHeight="1" x14ac:dyDescent="0.3">
      <c r="A46" s="15" t="s">
        <v>1809</v>
      </c>
      <c r="B46" s="187" t="s">
        <v>1868</v>
      </c>
      <c r="C46" s="186" t="str">
        <f>+VLOOKUP(A46,'[1]DISTRITOS A NIVEL NACIONAL'!$A$1:$IV$65536,6,0)</f>
        <v xml:space="preserve">(04) 3715500 </v>
      </c>
      <c r="D46" s="15" t="str">
        <f>+VLOOKUP(A46,'[1]DISTRITOS A NIVEL NACIONAL'!$A$1:$IV$65536,7,0)</f>
        <v>DIRECTO</v>
      </c>
      <c r="E46" s="15" t="s">
        <v>152</v>
      </c>
      <c r="F46" s="15" t="s">
        <v>18</v>
      </c>
      <c r="G46" s="15" t="s">
        <v>1843</v>
      </c>
      <c r="H46" s="15" t="s">
        <v>1842</v>
      </c>
      <c r="I46" s="15" t="s">
        <v>145</v>
      </c>
      <c r="J46" s="15">
        <v>270</v>
      </c>
      <c r="K46" s="15">
        <v>1</v>
      </c>
      <c r="L46" s="15"/>
      <c r="M46" s="5"/>
      <c r="N46" s="76">
        <v>1</v>
      </c>
      <c r="O46" s="187">
        <v>38.259</v>
      </c>
    </row>
    <row r="47" spans="1:15" ht="61.2" customHeight="1" x14ac:dyDescent="0.3">
      <c r="A47" s="15" t="s">
        <v>1809</v>
      </c>
      <c r="B47" s="187" t="s">
        <v>1868</v>
      </c>
      <c r="C47" s="186" t="str">
        <f>+VLOOKUP(A47,'[1]DISTRITOS A NIVEL NACIONAL'!$A$1:$IV$65536,6,0)</f>
        <v xml:space="preserve">(04) 3715500 </v>
      </c>
      <c r="D47" s="15" t="str">
        <f>+VLOOKUP(A47,'[1]DISTRITOS A NIVEL NACIONAL'!$A$1:$IV$65536,7,0)</f>
        <v>DIRECTO</v>
      </c>
      <c r="E47" s="15" t="s">
        <v>152</v>
      </c>
      <c r="F47" s="15" t="s">
        <v>18</v>
      </c>
      <c r="G47" s="15" t="s">
        <v>1845</v>
      </c>
      <c r="H47" s="15" t="s">
        <v>1844</v>
      </c>
      <c r="I47" s="15" t="s">
        <v>145</v>
      </c>
      <c r="J47" s="15">
        <v>435</v>
      </c>
      <c r="K47" s="15">
        <v>1</v>
      </c>
      <c r="L47" s="15"/>
      <c r="M47" s="5"/>
      <c r="N47" s="76">
        <v>1</v>
      </c>
      <c r="O47" s="187">
        <v>61.639499999999998</v>
      </c>
    </row>
    <row r="48" spans="1:15" ht="61.2" customHeight="1" x14ac:dyDescent="0.3">
      <c r="A48" s="15" t="s">
        <v>1809</v>
      </c>
      <c r="B48" s="187" t="s">
        <v>1868</v>
      </c>
      <c r="C48" s="186" t="str">
        <f>+VLOOKUP(A48,'[1]DISTRITOS A NIVEL NACIONAL'!$A$1:$IV$65536,6,0)</f>
        <v xml:space="preserve">(04) 3715500 </v>
      </c>
      <c r="D48" s="15" t="str">
        <f>+VLOOKUP(A48,'[1]DISTRITOS A NIVEL NACIONAL'!$A$1:$IV$65536,7,0)</f>
        <v>DIRECTO</v>
      </c>
      <c r="E48" s="15" t="s">
        <v>152</v>
      </c>
      <c r="F48" s="15" t="s">
        <v>18</v>
      </c>
      <c r="G48" s="15" t="s">
        <v>1847</v>
      </c>
      <c r="H48" s="15" t="s">
        <v>1846</v>
      </c>
      <c r="I48" s="15" t="s">
        <v>145</v>
      </c>
      <c r="J48" s="15">
        <v>560</v>
      </c>
      <c r="K48" s="15">
        <v>1</v>
      </c>
      <c r="L48" s="15"/>
      <c r="M48" s="5"/>
      <c r="N48" s="76">
        <v>1</v>
      </c>
      <c r="O48" s="187">
        <v>79.352000000000004</v>
      </c>
    </row>
    <row r="49" spans="1:15" ht="61.2" customHeight="1" x14ac:dyDescent="0.3">
      <c r="A49" s="15" t="s">
        <v>1809</v>
      </c>
      <c r="B49" s="187" t="s">
        <v>1868</v>
      </c>
      <c r="C49" s="186" t="str">
        <f>+VLOOKUP(A49,'[1]DISTRITOS A NIVEL NACIONAL'!$A$1:$IV$65536,6,0)</f>
        <v xml:space="preserve">(04) 3715500 </v>
      </c>
      <c r="D49" s="15" t="str">
        <f>+VLOOKUP(A49,'[1]DISTRITOS A NIVEL NACIONAL'!$A$1:$IV$65536,7,0)</f>
        <v>DIRECTO</v>
      </c>
      <c r="E49" s="15" t="s">
        <v>152</v>
      </c>
      <c r="F49" s="15" t="s">
        <v>18</v>
      </c>
      <c r="G49" s="15" t="s">
        <v>1849</v>
      </c>
      <c r="H49" s="15" t="s">
        <v>1848</v>
      </c>
      <c r="I49" s="15" t="s">
        <v>145</v>
      </c>
      <c r="J49" s="15">
        <v>98</v>
      </c>
      <c r="K49" s="15">
        <v>1</v>
      </c>
      <c r="L49" s="15"/>
      <c r="M49" s="5"/>
      <c r="N49" s="76">
        <v>1</v>
      </c>
      <c r="O49" s="187">
        <v>13.886600000000001</v>
      </c>
    </row>
    <row r="50" spans="1:15" ht="61.2" customHeight="1" x14ac:dyDescent="0.3">
      <c r="A50" s="15" t="s">
        <v>1809</v>
      </c>
      <c r="B50" s="187" t="s">
        <v>1868</v>
      </c>
      <c r="C50" s="186" t="str">
        <f>+VLOOKUP(A50,'[1]DISTRITOS A NIVEL NACIONAL'!$A$1:$IV$65536,6,0)</f>
        <v xml:space="preserve">(04) 3715500 </v>
      </c>
      <c r="D50" s="15" t="str">
        <f>+VLOOKUP(A50,'[1]DISTRITOS A NIVEL NACIONAL'!$A$1:$IV$65536,7,0)</f>
        <v>DIRECTO</v>
      </c>
      <c r="E50" s="15" t="s">
        <v>152</v>
      </c>
      <c r="F50" s="15" t="s">
        <v>18</v>
      </c>
      <c r="G50" s="15" t="s">
        <v>1851</v>
      </c>
      <c r="H50" s="15" t="s">
        <v>1850</v>
      </c>
      <c r="I50" s="15" t="s">
        <v>145</v>
      </c>
      <c r="J50" s="15">
        <v>157</v>
      </c>
      <c r="K50" s="15">
        <v>1</v>
      </c>
      <c r="L50" s="15"/>
      <c r="M50" s="5"/>
      <c r="N50" s="76">
        <v>1</v>
      </c>
      <c r="O50" s="187">
        <v>22.246900000000004</v>
      </c>
    </row>
    <row r="51" spans="1:15" ht="61.2" customHeight="1" x14ac:dyDescent="0.3">
      <c r="A51" s="15" t="s">
        <v>1809</v>
      </c>
      <c r="B51" s="187" t="s">
        <v>1868</v>
      </c>
      <c r="C51" s="186" t="str">
        <f>+VLOOKUP(A51,'[1]DISTRITOS A NIVEL NACIONAL'!$A$1:$IV$65536,6,0)</f>
        <v xml:space="preserve">(04) 3715500 </v>
      </c>
      <c r="D51" s="15" t="str">
        <f>+VLOOKUP(A51,'[1]DISTRITOS A NIVEL NACIONAL'!$A$1:$IV$65536,7,0)</f>
        <v>DIRECTO</v>
      </c>
      <c r="E51" s="15" t="s">
        <v>152</v>
      </c>
      <c r="F51" s="15" t="s">
        <v>18</v>
      </c>
      <c r="G51" s="15" t="s">
        <v>1853</v>
      </c>
      <c r="H51" s="15" t="s">
        <v>1852</v>
      </c>
      <c r="I51" s="15" t="s">
        <v>145</v>
      </c>
      <c r="J51" s="15">
        <v>212</v>
      </c>
      <c r="K51" s="15">
        <v>1</v>
      </c>
      <c r="L51" s="15"/>
      <c r="M51" s="5"/>
      <c r="N51" s="76">
        <v>1</v>
      </c>
      <c r="O51" s="187">
        <v>30.040400000000005</v>
      </c>
    </row>
    <row r="52" spans="1:15" ht="61.2" customHeight="1" x14ac:dyDescent="0.3">
      <c r="A52" s="15" t="s">
        <v>1856</v>
      </c>
      <c r="B52" s="186" t="s">
        <v>1869</v>
      </c>
      <c r="C52" s="186" t="str">
        <f>+VLOOKUP(A52,'[1]DISTRITOS A NIVEL NACIONAL'!$A$1:$IV$65536,6,0)</f>
        <v>(04)2024301</v>
      </c>
      <c r="D52" s="15" t="str">
        <f>+VLOOKUP(A52,'[1]DISTRITOS A NIVEL NACIONAL'!$A$1:$IV$65536,7,0)</f>
        <v>DIRECTO</v>
      </c>
      <c r="E52" s="15" t="s">
        <v>1857</v>
      </c>
      <c r="F52" s="15" t="s">
        <v>133</v>
      </c>
      <c r="G52" s="15" t="s">
        <v>1859</v>
      </c>
      <c r="H52" s="15" t="s">
        <v>1858</v>
      </c>
      <c r="I52" s="15" t="s">
        <v>134</v>
      </c>
      <c r="J52" s="15">
        <v>734</v>
      </c>
      <c r="K52" s="15"/>
      <c r="L52" s="15">
        <v>1</v>
      </c>
      <c r="M52" s="15"/>
      <c r="N52" s="5">
        <v>1</v>
      </c>
      <c r="O52" s="76">
        <v>104.0078</v>
      </c>
    </row>
    <row r="53" spans="1:15" ht="61.2" customHeight="1" x14ac:dyDescent="0.3">
      <c r="A53" s="15" t="s">
        <v>1856</v>
      </c>
      <c r="B53" s="186" t="s">
        <v>1869</v>
      </c>
      <c r="C53" s="186" t="str">
        <f>+VLOOKUP(A53,'[1]DISTRITOS A NIVEL NACIONAL'!$A$1:$IV$65536,6,0)</f>
        <v>(04)2024301</v>
      </c>
      <c r="D53" s="15" t="str">
        <f>+VLOOKUP(A53,'[1]DISTRITOS A NIVEL NACIONAL'!$A$1:$IV$65536,7,0)</f>
        <v>DIRECTO</v>
      </c>
      <c r="E53" s="15" t="s">
        <v>1857</v>
      </c>
      <c r="F53" s="15" t="s">
        <v>133</v>
      </c>
      <c r="G53" s="15" t="s">
        <v>1861</v>
      </c>
      <c r="H53" s="15" t="s">
        <v>1860</v>
      </c>
      <c r="I53" s="15" t="s">
        <v>134</v>
      </c>
      <c r="J53" s="15">
        <v>170</v>
      </c>
      <c r="K53" s="15"/>
      <c r="L53" s="15">
        <v>1</v>
      </c>
      <c r="M53" s="15"/>
      <c r="N53" s="5">
        <v>1</v>
      </c>
      <c r="O53" s="76">
        <v>24.088999999999999</v>
      </c>
    </row>
    <row r="54" spans="1:15" ht="61.2" customHeight="1" x14ac:dyDescent="0.3">
      <c r="A54" s="15" t="s">
        <v>196</v>
      </c>
      <c r="B54" s="186" t="s">
        <v>846</v>
      </c>
      <c r="C54" s="186" t="str">
        <f>+VLOOKUP(A54,'[1]DISTRITOS A NIVEL NACIONAL'!$A$1:$IV$65536,6,0)</f>
        <v xml:space="preserve">(04) 2154040 / 2154014/ 107 </v>
      </c>
      <c r="D54" s="15" t="str">
        <f>+VLOOKUP(A54,'[1]DISTRITOS A NIVEL NACIONAL'!$A$1:$IV$65536,7,0)</f>
        <v>DIRECTO</v>
      </c>
      <c r="E54" s="15" t="s">
        <v>835</v>
      </c>
      <c r="F54" s="15" t="s">
        <v>18</v>
      </c>
      <c r="G54" s="5" t="s">
        <v>1863</v>
      </c>
      <c r="H54" s="15" t="s">
        <v>1862</v>
      </c>
      <c r="I54" s="15" t="s">
        <v>145</v>
      </c>
      <c r="J54" s="15">
        <v>405</v>
      </c>
      <c r="K54" s="15">
        <v>1</v>
      </c>
      <c r="L54" s="15"/>
      <c r="M54" s="15"/>
      <c r="N54" s="5">
        <v>1</v>
      </c>
      <c r="O54" s="76">
        <v>80.343900000000005</v>
      </c>
    </row>
    <row r="55" spans="1:15" ht="61.2" customHeight="1" x14ac:dyDescent="0.3">
      <c r="A55" s="15" t="s">
        <v>196</v>
      </c>
      <c r="B55" s="186" t="s">
        <v>846</v>
      </c>
      <c r="C55" s="186" t="str">
        <f>+VLOOKUP(A55,'[1]DISTRITOS A NIVEL NACIONAL'!$A$1:$IV$65536,6,0)</f>
        <v xml:space="preserve">(04) 2154040 / 2154014/ 107 </v>
      </c>
      <c r="D55" s="15" t="str">
        <f>+VLOOKUP(A55,'[1]DISTRITOS A NIVEL NACIONAL'!$A$1:$IV$65536,7,0)</f>
        <v>DIRECTO</v>
      </c>
      <c r="E55" s="15" t="s">
        <v>835</v>
      </c>
      <c r="F55" s="15" t="s">
        <v>18</v>
      </c>
      <c r="G55" s="184" t="s">
        <v>1865</v>
      </c>
      <c r="H55" s="15" t="s">
        <v>1864</v>
      </c>
      <c r="I55" s="15" t="s">
        <v>145</v>
      </c>
      <c r="J55" s="15">
        <v>1323</v>
      </c>
      <c r="K55" s="15"/>
      <c r="L55" s="15">
        <v>1</v>
      </c>
      <c r="M55" s="15"/>
      <c r="N55" s="5">
        <v>1</v>
      </c>
      <c r="O55" s="76">
        <v>262.45674000000002</v>
      </c>
    </row>
    <row r="56" spans="1:15" ht="61.2" customHeight="1" x14ac:dyDescent="0.3">
      <c r="A56" s="15" t="s">
        <v>196</v>
      </c>
      <c r="B56" s="186" t="s">
        <v>846</v>
      </c>
      <c r="C56" s="186" t="str">
        <f>+VLOOKUP(A56,'[1]DISTRITOS A NIVEL NACIONAL'!$A$1:$IV$65536,6,0)</f>
        <v xml:space="preserve">(04) 2154040 / 2154014/ 107 </v>
      </c>
      <c r="D56" s="15" t="str">
        <f>+VLOOKUP(A56,'[1]DISTRITOS A NIVEL NACIONAL'!$A$1:$IV$65536,7,0)</f>
        <v>DIRECTO</v>
      </c>
      <c r="E56" s="15" t="s">
        <v>835</v>
      </c>
      <c r="F56" s="15" t="s">
        <v>18</v>
      </c>
      <c r="G56" s="184" t="s">
        <v>1867</v>
      </c>
      <c r="H56" s="15" t="s">
        <v>1866</v>
      </c>
      <c r="I56" s="15" t="s">
        <v>145</v>
      </c>
      <c r="J56" s="15">
        <v>403</v>
      </c>
      <c r="K56" s="15">
        <v>1</v>
      </c>
      <c r="L56" s="15"/>
      <c r="M56" s="15"/>
      <c r="N56" s="5">
        <v>1</v>
      </c>
      <c r="O56" s="76">
        <v>79.947140000000005</v>
      </c>
    </row>
    <row r="57" spans="1:15" ht="61.2" customHeight="1" x14ac:dyDescent="0.3">
      <c r="A57" s="15"/>
      <c r="B57" s="69"/>
      <c r="C57" s="186"/>
      <c r="D57" s="15"/>
      <c r="E57" s="15"/>
      <c r="F57" s="15"/>
      <c r="H57" s="15"/>
      <c r="I57" s="15"/>
      <c r="J57" s="15"/>
      <c r="K57" s="15"/>
      <c r="L57" s="15"/>
      <c r="M57" s="15"/>
      <c r="N57" s="5"/>
      <c r="O57" s="76"/>
    </row>
    <row r="58" spans="1:15" ht="61.2" customHeight="1" x14ac:dyDescent="0.3">
      <c r="A58" s="15"/>
      <c r="B58" s="69"/>
      <c r="C58" s="186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5"/>
      <c r="O58" s="76"/>
    </row>
    <row r="59" spans="1:15" ht="61.2" customHeight="1" x14ac:dyDescent="0.3">
      <c r="A59" s="15"/>
      <c r="B59" s="69"/>
      <c r="C59" s="186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5"/>
      <c r="O59" s="76"/>
    </row>
    <row r="60" spans="1:15" ht="61.2" customHeight="1" x14ac:dyDescent="0.3">
      <c r="A60" s="15"/>
      <c r="B60" s="69"/>
      <c r="C60" s="18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5"/>
      <c r="O60" s="76"/>
    </row>
    <row r="61" spans="1:15" ht="61.2" customHeight="1" x14ac:dyDescent="0.3">
      <c r="A61" s="15"/>
      <c r="B61" s="69"/>
      <c r="C61" s="18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5"/>
      <c r="O61" s="76"/>
    </row>
    <row r="62" spans="1:15" ht="61.2" customHeight="1" x14ac:dyDescent="0.3">
      <c r="A62" s="15"/>
      <c r="B62" s="69"/>
      <c r="C62" s="18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5"/>
      <c r="O62" s="76"/>
    </row>
    <row r="63" spans="1:15" ht="61.2" customHeight="1" x14ac:dyDescent="0.3">
      <c r="A63" s="15"/>
      <c r="B63" s="69"/>
      <c r="C63" s="18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5"/>
      <c r="O63" s="76"/>
    </row>
    <row r="64" spans="1:15" ht="61.2" customHeight="1" x14ac:dyDescent="0.3">
      <c r="A64" s="15"/>
      <c r="B64" s="69"/>
      <c r="C64" s="18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5"/>
      <c r="O64" s="76"/>
    </row>
    <row r="65" spans="1:15" ht="61.2" customHeight="1" x14ac:dyDescent="0.3">
      <c r="A65" s="15"/>
      <c r="B65" s="69"/>
      <c r="C65" s="18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5"/>
      <c r="O65" s="76"/>
    </row>
    <row r="66" spans="1:15" ht="61.2" customHeight="1" x14ac:dyDescent="0.3">
      <c r="A66" s="15"/>
      <c r="B66" s="69"/>
      <c r="C66" s="18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5"/>
      <c r="O66" s="76"/>
    </row>
    <row r="67" spans="1:15" ht="61.2" customHeight="1" x14ac:dyDescent="0.3">
      <c r="A67" s="15"/>
      <c r="B67" s="69"/>
      <c r="C67" s="186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"/>
      <c r="O67" s="76"/>
    </row>
    <row r="68" spans="1:15" ht="61.2" customHeight="1" x14ac:dyDescent="0.3">
      <c r="A68" s="15"/>
      <c r="B68" s="69"/>
      <c r="C68" s="186"/>
      <c r="D68" s="15"/>
      <c r="E68" s="15"/>
      <c r="F68" s="15"/>
      <c r="G68" s="15"/>
      <c r="H68" s="15"/>
      <c r="I68" s="5"/>
      <c r="J68" s="15"/>
      <c r="K68" s="15"/>
      <c r="L68" s="15"/>
      <c r="M68" s="15"/>
      <c r="N68" s="5"/>
      <c r="O68" s="76"/>
    </row>
    <row r="69" spans="1:15" ht="61.2" customHeight="1" x14ac:dyDescent="0.3">
      <c r="A69" s="15"/>
      <c r="B69" s="69"/>
      <c r="C69" s="186"/>
      <c r="D69" s="15"/>
      <c r="E69" s="15"/>
      <c r="F69" s="15"/>
      <c r="G69" s="15"/>
      <c r="H69" s="15"/>
      <c r="I69" s="5"/>
      <c r="J69" s="15"/>
      <c r="K69" s="15"/>
      <c r="L69" s="15"/>
      <c r="M69" s="15"/>
      <c r="N69" s="5"/>
      <c r="O69" s="76"/>
    </row>
    <row r="70" spans="1:15" ht="61.2" customHeight="1" x14ac:dyDescent="0.3">
      <c r="A70" s="15"/>
      <c r="B70" s="69"/>
      <c r="C70" s="186"/>
      <c r="D70" s="15"/>
      <c r="E70" s="15"/>
      <c r="F70" s="15"/>
      <c r="G70" s="15"/>
      <c r="H70" s="15"/>
      <c r="I70" s="5"/>
      <c r="J70" s="15"/>
      <c r="K70" s="15"/>
      <c r="L70" s="15"/>
      <c r="M70" s="15"/>
      <c r="N70" s="5"/>
      <c r="O70" s="76"/>
    </row>
    <row r="71" spans="1:15" ht="61.2" customHeight="1" x14ac:dyDescent="0.3">
      <c r="A71" s="15"/>
      <c r="B71" s="69"/>
      <c r="C71" s="186"/>
      <c r="D71" s="15"/>
      <c r="E71" s="15"/>
      <c r="F71" s="15"/>
      <c r="G71" s="15"/>
      <c r="H71" s="15"/>
      <c r="I71" s="5"/>
      <c r="J71" s="15"/>
      <c r="K71" s="15"/>
      <c r="L71" s="15"/>
      <c r="M71" s="15"/>
      <c r="N71" s="5"/>
      <c r="O71" s="76"/>
    </row>
    <row r="72" spans="1:15" ht="61.2" customHeight="1" x14ac:dyDescent="0.3">
      <c r="A72" s="15"/>
      <c r="B72" s="69"/>
      <c r="C72" s="186"/>
      <c r="D72" s="15"/>
      <c r="E72" s="15"/>
      <c r="F72" s="15"/>
      <c r="G72" s="15"/>
      <c r="H72" s="15"/>
      <c r="I72" s="5"/>
      <c r="J72" s="15"/>
      <c r="K72" s="15"/>
      <c r="L72" s="15"/>
      <c r="M72" s="15"/>
      <c r="N72" s="5"/>
      <c r="O72" s="76"/>
    </row>
    <row r="73" spans="1:15" ht="61.2" customHeight="1" x14ac:dyDescent="0.3">
      <c r="A73" s="15"/>
      <c r="B73" s="69"/>
      <c r="C73" s="186"/>
      <c r="D73" s="15"/>
      <c r="E73" s="15"/>
      <c r="F73" s="15"/>
      <c r="G73" s="15"/>
      <c r="H73" s="15"/>
      <c r="I73" s="5"/>
      <c r="J73" s="15"/>
      <c r="K73" s="15"/>
      <c r="L73" s="15"/>
      <c r="M73" s="15"/>
      <c r="N73" s="5"/>
      <c r="O73" s="76"/>
    </row>
    <row r="74" spans="1:15" ht="61.2" customHeight="1" x14ac:dyDescent="0.3">
      <c r="A74" s="15"/>
      <c r="B74" s="69"/>
      <c r="C74" s="186"/>
      <c r="D74" s="15"/>
      <c r="E74" s="15"/>
      <c r="F74" s="15"/>
      <c r="G74" s="15"/>
      <c r="H74" s="15"/>
      <c r="I74" s="5"/>
      <c r="J74" s="15"/>
      <c r="K74" s="15"/>
      <c r="L74" s="15"/>
      <c r="M74" s="15"/>
      <c r="N74" s="5"/>
      <c r="O74" s="76"/>
    </row>
    <row r="75" spans="1:15" ht="61.2" customHeight="1" x14ac:dyDescent="0.3">
      <c r="A75" s="15"/>
      <c r="B75" s="69"/>
      <c r="C75" s="186"/>
      <c r="D75" s="15"/>
      <c r="E75" s="15"/>
      <c r="F75" s="15"/>
      <c r="G75" s="15"/>
      <c r="H75" s="15"/>
      <c r="I75" s="5"/>
      <c r="J75" s="15"/>
      <c r="K75" s="15"/>
      <c r="L75" s="15"/>
      <c r="M75" s="15"/>
      <c r="N75" s="5"/>
      <c r="O75" s="76"/>
    </row>
    <row r="76" spans="1:15" ht="61.2" customHeight="1" x14ac:dyDescent="0.3">
      <c r="A76" s="15"/>
      <c r="B76" s="69"/>
      <c r="C76" s="186"/>
      <c r="D76" s="15"/>
      <c r="E76" s="15"/>
      <c r="F76" s="15"/>
      <c r="G76" s="15"/>
      <c r="H76" s="15"/>
      <c r="I76" s="5"/>
      <c r="J76" s="15"/>
      <c r="K76" s="15"/>
      <c r="L76" s="15"/>
      <c r="M76" s="15"/>
      <c r="N76" s="5"/>
      <c r="O76" s="76"/>
    </row>
    <row r="77" spans="1:15" ht="61.2" customHeight="1" x14ac:dyDescent="0.3">
      <c r="A77" s="15"/>
      <c r="B77" s="69"/>
      <c r="C77" s="186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76"/>
    </row>
    <row r="78" spans="1:15" ht="61.2" customHeight="1" x14ac:dyDescent="0.3">
      <c r="A78" s="15"/>
      <c r="B78" s="69"/>
      <c r="C78" s="186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76"/>
    </row>
    <row r="79" spans="1:15" ht="61.2" customHeight="1" x14ac:dyDescent="0.3">
      <c r="A79" s="15"/>
      <c r="B79" s="69"/>
      <c r="C79" s="18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76"/>
    </row>
    <row r="80" spans="1:15" ht="61.2" customHeight="1" x14ac:dyDescent="0.3">
      <c r="A80" s="15"/>
      <c r="B80" s="69"/>
      <c r="C80" s="186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76"/>
    </row>
    <row r="81" spans="1:15" ht="61.2" customHeight="1" x14ac:dyDescent="0.3">
      <c r="A81" s="15"/>
      <c r="B81" s="69"/>
      <c r="C81" s="18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76"/>
    </row>
    <row r="82" spans="1:15" ht="61.2" customHeight="1" x14ac:dyDescent="0.3">
      <c r="A82" s="15"/>
      <c r="B82" s="69"/>
      <c r="C82" s="186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76"/>
    </row>
    <row r="83" spans="1:15" ht="61.2" customHeight="1" x14ac:dyDescent="0.3">
      <c r="A83" s="15"/>
      <c r="B83" s="69"/>
      <c r="C83" s="186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76"/>
    </row>
    <row r="84" spans="1:15" ht="61.2" customHeight="1" x14ac:dyDescent="0.3">
      <c r="A84" s="15"/>
      <c r="B84" s="69"/>
      <c r="C84" s="186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6"/>
    </row>
    <row r="85" spans="1:15" ht="61.2" customHeight="1" x14ac:dyDescent="0.3">
      <c r="A85" s="15"/>
      <c r="B85" s="69"/>
      <c r="C85" s="186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76"/>
    </row>
    <row r="86" spans="1:15" ht="61.2" customHeight="1" x14ac:dyDescent="0.3">
      <c r="A86" s="15"/>
      <c r="B86" s="69"/>
      <c r="C86" s="18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76"/>
    </row>
    <row r="87" spans="1:15" ht="61.2" customHeight="1" x14ac:dyDescent="0.3">
      <c r="A87" s="15"/>
      <c r="B87" s="69"/>
      <c r="C87" s="186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76"/>
    </row>
    <row r="88" spans="1:15" ht="61.2" customHeight="1" x14ac:dyDescent="0.3">
      <c r="A88" s="15"/>
      <c r="B88" s="69"/>
      <c r="C88" s="18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76"/>
    </row>
    <row r="89" spans="1:15" ht="61.2" customHeight="1" x14ac:dyDescent="0.3">
      <c r="A89" s="15"/>
      <c r="B89" s="69"/>
      <c r="C89" s="186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76"/>
    </row>
    <row r="90" spans="1:15" ht="61.2" customHeight="1" x14ac:dyDescent="0.3">
      <c r="A90" s="15"/>
      <c r="B90" s="69"/>
      <c r="C90" s="186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76"/>
    </row>
    <row r="91" spans="1:15" ht="61.2" customHeight="1" x14ac:dyDescent="0.3">
      <c r="A91" s="15"/>
      <c r="B91" s="69"/>
      <c r="C91" s="186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76"/>
    </row>
    <row r="92" spans="1:15" ht="61.2" customHeight="1" x14ac:dyDescent="0.3">
      <c r="A92" s="15"/>
      <c r="B92" s="69"/>
      <c r="C92" s="18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76"/>
    </row>
    <row r="93" spans="1:15" ht="61.2" customHeight="1" x14ac:dyDescent="0.3">
      <c r="A93" s="15"/>
      <c r="B93" s="69"/>
      <c r="C93" s="186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76"/>
    </row>
    <row r="94" spans="1:15" ht="61.2" customHeight="1" x14ac:dyDescent="0.3">
      <c r="A94" s="15"/>
      <c r="B94" s="69"/>
      <c r="C94" s="186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76"/>
    </row>
    <row r="95" spans="1:15" ht="61.2" customHeight="1" x14ac:dyDescent="0.3">
      <c r="A95" s="15"/>
      <c r="B95" s="69"/>
      <c r="C95" s="18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76"/>
    </row>
    <row r="96" spans="1:15" ht="61.2" customHeight="1" x14ac:dyDescent="0.3">
      <c r="A96" s="15"/>
      <c r="B96" s="69"/>
      <c r="C96" s="186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76"/>
    </row>
    <row r="97" spans="1:15" ht="61.2" customHeight="1" x14ac:dyDescent="0.3">
      <c r="A97" s="15"/>
      <c r="B97" s="69"/>
      <c r="C97" s="186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76"/>
    </row>
    <row r="98" spans="1:15" ht="61.2" customHeight="1" x14ac:dyDescent="0.3">
      <c r="A98" s="15"/>
      <c r="B98" s="69"/>
      <c r="C98" s="186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76"/>
    </row>
    <row r="99" spans="1:15" ht="61.2" customHeight="1" x14ac:dyDescent="0.3">
      <c r="A99" s="15"/>
      <c r="B99" s="69"/>
      <c r="C99" s="186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76"/>
    </row>
    <row r="100" spans="1:15" ht="61.2" customHeight="1" x14ac:dyDescent="0.3">
      <c r="A100" s="15"/>
      <c r="B100" s="69"/>
      <c r="C100" s="18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76"/>
    </row>
    <row r="101" spans="1:15" ht="61.2" customHeight="1" x14ac:dyDescent="0.3">
      <c r="A101" s="15"/>
      <c r="B101" s="69"/>
      <c r="C101" s="18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76"/>
    </row>
    <row r="102" spans="1:15" ht="61.2" customHeight="1" x14ac:dyDescent="0.3">
      <c r="A102" s="15"/>
      <c r="B102" s="69"/>
      <c r="C102" s="186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76"/>
    </row>
    <row r="103" spans="1:15" ht="61.2" customHeight="1" x14ac:dyDescent="0.3">
      <c r="A103" s="15"/>
      <c r="B103" s="69"/>
      <c r="C103" s="186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76"/>
    </row>
    <row r="104" spans="1:15" ht="61.2" customHeight="1" x14ac:dyDescent="0.3">
      <c r="A104" s="15"/>
      <c r="B104" s="69"/>
      <c r="C104" s="186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76"/>
    </row>
    <row r="105" spans="1:15" ht="61.2" customHeight="1" x14ac:dyDescent="0.3">
      <c r="A105" s="15"/>
      <c r="B105" s="69"/>
      <c r="C105" s="18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76"/>
    </row>
    <row r="106" spans="1:15" ht="61.2" customHeight="1" x14ac:dyDescent="0.3">
      <c r="A106" s="15"/>
      <c r="B106" s="69"/>
      <c r="C106" s="18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76"/>
    </row>
    <row r="107" spans="1:15" ht="61.2" customHeight="1" x14ac:dyDescent="0.3">
      <c r="A107" s="15"/>
      <c r="B107" s="69"/>
      <c r="C107" s="18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76"/>
    </row>
    <row r="108" spans="1:15" ht="61.2" customHeight="1" x14ac:dyDescent="0.3">
      <c r="A108" s="15"/>
      <c r="B108" s="69"/>
      <c r="C108" s="186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76"/>
    </row>
    <row r="109" spans="1:15" ht="61.2" customHeight="1" x14ac:dyDescent="0.3">
      <c r="A109" s="15"/>
      <c r="B109" s="69"/>
      <c r="C109" s="186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76"/>
    </row>
    <row r="110" spans="1:15" ht="61.2" customHeight="1" x14ac:dyDescent="0.3">
      <c r="A110" s="15"/>
      <c r="B110" s="69"/>
      <c r="C110" s="186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76"/>
    </row>
    <row r="111" spans="1:15" ht="61.2" customHeight="1" x14ac:dyDescent="0.3">
      <c r="A111" s="15"/>
      <c r="B111" s="69"/>
      <c r="C111" s="186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76"/>
    </row>
    <row r="112" spans="1:15" ht="61.2" customHeight="1" x14ac:dyDescent="0.3">
      <c r="A112" s="15"/>
      <c r="B112" s="69"/>
      <c r="C112" s="186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76"/>
    </row>
    <row r="113" spans="1:15" ht="61.2" customHeight="1" x14ac:dyDescent="0.3">
      <c r="A113" s="15"/>
      <c r="B113" s="69"/>
      <c r="C113" s="186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76"/>
    </row>
    <row r="114" spans="1:15" ht="61.2" customHeight="1" x14ac:dyDescent="0.3">
      <c r="A114" s="15"/>
      <c r="B114" s="69"/>
      <c r="C114" s="186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76"/>
    </row>
    <row r="115" spans="1:15" ht="61.2" customHeight="1" x14ac:dyDescent="0.3">
      <c r="A115" s="15"/>
      <c r="B115" s="69"/>
      <c r="C115" s="186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76"/>
    </row>
    <row r="116" spans="1:15" ht="61.2" customHeight="1" x14ac:dyDescent="0.3">
      <c r="A116" s="15"/>
      <c r="B116" s="69"/>
      <c r="C116" s="18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76"/>
    </row>
    <row r="117" spans="1:15" ht="61.2" customHeight="1" x14ac:dyDescent="0.3">
      <c r="A117" s="15"/>
      <c r="B117" s="69"/>
      <c r="C117" s="186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76"/>
    </row>
    <row r="118" spans="1:15" ht="61.2" customHeight="1" x14ac:dyDescent="0.3">
      <c r="A118" s="15"/>
      <c r="B118" s="69"/>
      <c r="C118" s="186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38"/>
    </row>
    <row r="119" spans="1:15" ht="61.2" customHeight="1" x14ac:dyDescent="0.3">
      <c r="A119" s="5"/>
      <c r="B119" s="69"/>
      <c r="C119" s="186"/>
      <c r="D119" s="15"/>
      <c r="E119" s="5"/>
      <c r="F119" s="5"/>
      <c r="G119" s="15"/>
      <c r="H119" s="15"/>
      <c r="I119" s="5"/>
      <c r="J119" s="15"/>
      <c r="K119" s="41"/>
      <c r="L119" s="15"/>
      <c r="M119" s="15"/>
      <c r="N119" s="5"/>
      <c r="O119" s="76"/>
    </row>
    <row r="120" spans="1:15" ht="61.2" customHeight="1" x14ac:dyDescent="0.3">
      <c r="A120" s="5"/>
      <c r="B120" s="69"/>
      <c r="C120" s="186"/>
      <c r="D120" s="15"/>
      <c r="E120" s="5"/>
      <c r="F120" s="5"/>
      <c r="G120" s="15"/>
      <c r="H120" s="15"/>
      <c r="I120" s="5"/>
      <c r="J120" s="15"/>
      <c r="K120" s="41"/>
      <c r="L120" s="15"/>
      <c r="M120" s="15"/>
      <c r="N120" s="5"/>
      <c r="O120" s="76"/>
    </row>
    <row r="121" spans="1:15" ht="61.2" customHeight="1" x14ac:dyDescent="0.3">
      <c r="A121" s="5"/>
      <c r="B121" s="69"/>
      <c r="C121" s="186"/>
      <c r="D121" s="15"/>
      <c r="E121" s="5"/>
      <c r="F121" s="5"/>
      <c r="G121" s="15"/>
      <c r="H121" s="15"/>
      <c r="I121" s="5"/>
      <c r="J121" s="15"/>
      <c r="K121" s="41"/>
      <c r="L121" s="15"/>
      <c r="M121" s="15"/>
      <c r="N121" s="5"/>
      <c r="O121" s="76"/>
    </row>
    <row r="122" spans="1:15" ht="61.2" customHeight="1" x14ac:dyDescent="0.3">
      <c r="A122" s="5"/>
      <c r="B122" s="69"/>
      <c r="C122" s="186"/>
      <c r="D122" s="15"/>
      <c r="E122" s="5"/>
      <c r="F122" s="5"/>
      <c r="G122" s="15"/>
      <c r="H122" s="15"/>
      <c r="I122" s="5"/>
      <c r="J122" s="15"/>
      <c r="K122" s="41"/>
      <c r="L122" s="15"/>
      <c r="M122" s="15"/>
      <c r="N122" s="5"/>
      <c r="O122" s="76"/>
    </row>
    <row r="123" spans="1:15" ht="61.2" customHeight="1" x14ac:dyDescent="0.3">
      <c r="A123" s="5"/>
      <c r="B123" s="69"/>
      <c r="C123" s="186"/>
      <c r="D123" s="15"/>
      <c r="E123" s="5"/>
      <c r="F123" s="5"/>
      <c r="G123" s="15"/>
      <c r="H123" s="15"/>
      <c r="I123" s="5"/>
      <c r="J123" s="15"/>
      <c r="K123" s="41"/>
      <c r="L123" s="15"/>
      <c r="M123" s="15"/>
      <c r="N123" s="5"/>
      <c r="O123" s="76"/>
    </row>
    <row r="124" spans="1:15" ht="61.2" customHeight="1" x14ac:dyDescent="0.3">
      <c r="A124" s="5"/>
      <c r="B124" s="69"/>
      <c r="C124" s="186"/>
      <c r="D124" s="15"/>
      <c r="E124" s="5"/>
      <c r="F124" s="5"/>
      <c r="G124" s="15"/>
      <c r="H124" s="15"/>
      <c r="I124" s="5"/>
      <c r="J124" s="15"/>
      <c r="K124" s="41"/>
      <c r="L124" s="15"/>
      <c r="M124" s="15"/>
      <c r="N124" s="5"/>
      <c r="O124" s="76"/>
    </row>
    <row r="125" spans="1:15" ht="61.2" customHeight="1" x14ac:dyDescent="0.3">
      <c r="A125" s="5"/>
      <c r="B125" s="69"/>
      <c r="C125" s="186"/>
      <c r="D125" s="15"/>
      <c r="E125" s="5"/>
      <c r="F125" s="5"/>
      <c r="G125" s="15"/>
      <c r="H125" s="15"/>
      <c r="I125" s="5"/>
      <c r="J125" s="15"/>
      <c r="K125" s="41"/>
      <c r="L125" s="15"/>
      <c r="M125" s="15"/>
      <c r="N125" s="5"/>
      <c r="O125" s="76"/>
    </row>
    <row r="126" spans="1:15" ht="61.2" customHeight="1" x14ac:dyDescent="0.3">
      <c r="A126" s="5"/>
      <c r="B126" s="69"/>
      <c r="C126" s="186"/>
      <c r="D126" s="15"/>
      <c r="E126" s="5"/>
      <c r="F126" s="5"/>
      <c r="G126" s="15"/>
      <c r="H126" s="15"/>
      <c r="I126" s="5"/>
      <c r="J126" s="15"/>
      <c r="K126" s="41"/>
      <c r="L126" s="15"/>
      <c r="M126" s="15"/>
      <c r="N126" s="5"/>
      <c r="O126" s="76"/>
    </row>
    <row r="127" spans="1:15" ht="61.2" customHeight="1" x14ac:dyDescent="0.3">
      <c r="A127" s="5"/>
      <c r="B127" s="69"/>
      <c r="C127" s="186"/>
      <c r="D127" s="15"/>
      <c r="E127" s="5"/>
      <c r="F127" s="5"/>
      <c r="G127" s="15"/>
      <c r="H127" s="15"/>
      <c r="I127" s="5"/>
      <c r="J127" s="15"/>
      <c r="K127" s="41"/>
      <c r="L127" s="15"/>
      <c r="M127" s="15"/>
      <c r="N127" s="5"/>
      <c r="O127" s="76"/>
    </row>
    <row r="128" spans="1:15" ht="61.2" customHeight="1" x14ac:dyDescent="0.3">
      <c r="A128" s="5"/>
      <c r="B128" s="69"/>
      <c r="C128" s="186"/>
      <c r="D128" s="15"/>
      <c r="E128" s="5"/>
      <c r="F128" s="5"/>
      <c r="G128" s="15"/>
      <c r="H128" s="15"/>
      <c r="I128" s="5"/>
      <c r="J128" s="15"/>
      <c r="K128" s="41"/>
      <c r="L128" s="15"/>
      <c r="M128" s="15"/>
      <c r="N128" s="5"/>
      <c r="O128" s="76"/>
    </row>
    <row r="129" spans="1:15" ht="61.2" customHeight="1" x14ac:dyDescent="0.3">
      <c r="A129" s="5"/>
      <c r="B129" s="69"/>
      <c r="C129" s="186"/>
      <c r="D129" s="15"/>
      <c r="E129" s="5"/>
      <c r="F129" s="5"/>
      <c r="G129" s="15"/>
      <c r="H129" s="15"/>
      <c r="I129" s="5"/>
      <c r="J129" s="15"/>
      <c r="K129" s="41"/>
      <c r="L129" s="15"/>
      <c r="M129" s="15"/>
      <c r="N129" s="5"/>
      <c r="O129" s="76"/>
    </row>
    <row r="130" spans="1:15" ht="61.2" customHeight="1" x14ac:dyDescent="0.3">
      <c r="A130" s="5"/>
      <c r="B130" s="69"/>
      <c r="C130" s="186"/>
      <c r="D130" s="15"/>
      <c r="E130" s="5"/>
      <c r="F130" s="5"/>
      <c r="G130" s="15"/>
      <c r="H130" s="15"/>
      <c r="I130" s="5"/>
      <c r="J130" s="15"/>
      <c r="K130" s="41"/>
      <c r="L130" s="15"/>
      <c r="M130" s="15"/>
      <c r="N130" s="5"/>
      <c r="O130" s="76"/>
    </row>
    <row r="131" spans="1:15" ht="61.2" customHeight="1" x14ac:dyDescent="0.3">
      <c r="A131" s="5"/>
      <c r="B131" s="69"/>
      <c r="C131" s="186"/>
      <c r="D131" s="15"/>
      <c r="E131" s="5"/>
      <c r="F131" s="5"/>
      <c r="G131" s="15"/>
      <c r="H131" s="15"/>
      <c r="I131" s="5"/>
      <c r="J131" s="15"/>
      <c r="K131" s="41"/>
      <c r="L131" s="15"/>
      <c r="M131" s="15"/>
      <c r="N131" s="5"/>
      <c r="O131" s="76"/>
    </row>
    <row r="132" spans="1:15" ht="61.2" customHeight="1" x14ac:dyDescent="0.3">
      <c r="A132" s="5"/>
      <c r="B132" s="69"/>
      <c r="C132" s="186"/>
      <c r="D132" s="15"/>
      <c r="E132" s="5"/>
      <c r="F132" s="5"/>
      <c r="G132" s="15"/>
      <c r="H132" s="15"/>
      <c r="I132" s="5"/>
      <c r="J132" s="15"/>
      <c r="K132" s="41"/>
      <c r="L132" s="15"/>
      <c r="M132" s="15"/>
      <c r="N132" s="5"/>
      <c r="O132" s="76"/>
    </row>
    <row r="133" spans="1:15" ht="61.2" customHeight="1" x14ac:dyDescent="0.3">
      <c r="A133" s="5"/>
      <c r="B133" s="69"/>
      <c r="C133" s="186"/>
      <c r="D133" s="15"/>
      <c r="E133" s="5"/>
      <c r="F133" s="5"/>
      <c r="G133" s="15"/>
      <c r="H133" s="15"/>
      <c r="I133" s="5"/>
      <c r="J133" s="15"/>
      <c r="K133" s="41"/>
      <c r="L133" s="15"/>
      <c r="M133" s="15"/>
      <c r="N133" s="5"/>
      <c r="O133" s="76"/>
    </row>
    <row r="134" spans="1:15" ht="61.2" customHeight="1" x14ac:dyDescent="0.3">
      <c r="A134" s="5"/>
      <c r="B134" s="69"/>
      <c r="C134" s="186"/>
      <c r="D134" s="15"/>
      <c r="E134" s="5"/>
      <c r="F134" s="5"/>
      <c r="G134" s="15"/>
      <c r="H134" s="15"/>
      <c r="I134" s="5"/>
      <c r="J134" s="15"/>
      <c r="K134" s="41"/>
      <c r="L134" s="15"/>
      <c r="M134" s="15"/>
      <c r="N134" s="5"/>
      <c r="O134" s="76"/>
    </row>
    <row r="135" spans="1:15" ht="61.2" customHeight="1" x14ac:dyDescent="0.3">
      <c r="A135" s="5"/>
      <c r="B135" s="69"/>
      <c r="C135" s="186"/>
      <c r="D135" s="15"/>
      <c r="E135" s="5"/>
      <c r="F135" s="5"/>
      <c r="G135" s="15"/>
      <c r="H135" s="15"/>
      <c r="I135" s="5"/>
      <c r="J135" s="15"/>
      <c r="K135" s="41"/>
      <c r="L135" s="15"/>
      <c r="M135" s="15"/>
      <c r="N135" s="5"/>
      <c r="O135" s="76"/>
    </row>
    <row r="136" spans="1:15" ht="61.2" customHeight="1" x14ac:dyDescent="0.3">
      <c r="A136" s="5"/>
      <c r="B136" s="69"/>
      <c r="C136" s="186"/>
      <c r="D136" s="15"/>
      <c r="E136" s="5"/>
      <c r="F136" s="5"/>
      <c r="G136" s="15"/>
      <c r="H136" s="15"/>
      <c r="I136" s="5"/>
      <c r="J136" s="15"/>
      <c r="K136" s="41"/>
      <c r="L136" s="15"/>
      <c r="M136" s="15"/>
      <c r="N136" s="5"/>
      <c r="O136" s="76"/>
    </row>
    <row r="137" spans="1:15" ht="61.2" customHeight="1" x14ac:dyDescent="0.3">
      <c r="A137" s="5"/>
      <c r="B137" s="69"/>
      <c r="C137" s="186"/>
      <c r="D137" s="15"/>
      <c r="E137" s="5"/>
      <c r="F137" s="5"/>
      <c r="G137" s="15"/>
      <c r="H137" s="15"/>
      <c r="I137" s="5"/>
      <c r="J137" s="15"/>
      <c r="K137" s="41"/>
      <c r="L137" s="15"/>
      <c r="M137" s="15"/>
      <c r="N137" s="5"/>
      <c r="O137" s="76"/>
    </row>
    <row r="138" spans="1:15" ht="61.2" customHeight="1" x14ac:dyDescent="0.3">
      <c r="A138" s="5"/>
      <c r="B138" s="69"/>
      <c r="C138" s="186"/>
      <c r="D138" s="15"/>
      <c r="E138" s="5"/>
      <c r="F138" s="5"/>
      <c r="G138" s="15"/>
      <c r="H138" s="15"/>
      <c r="I138" s="5"/>
      <c r="J138" s="15"/>
      <c r="K138" s="41"/>
      <c r="L138" s="15"/>
      <c r="M138" s="15"/>
      <c r="N138" s="5"/>
      <c r="O138" s="76"/>
    </row>
    <row r="139" spans="1:15" ht="61.2" customHeight="1" x14ac:dyDescent="0.3">
      <c r="A139" s="5"/>
      <c r="B139" s="69"/>
      <c r="C139" s="186"/>
      <c r="D139" s="15"/>
      <c r="E139" s="5"/>
      <c r="F139" s="5"/>
      <c r="G139" s="15"/>
      <c r="H139" s="15"/>
      <c r="I139" s="5"/>
      <c r="J139" s="15"/>
      <c r="K139" s="41"/>
      <c r="L139" s="15"/>
      <c r="M139" s="15"/>
      <c r="N139" s="5"/>
      <c r="O139" s="76"/>
    </row>
    <row r="140" spans="1:15" ht="61.2" customHeight="1" x14ac:dyDescent="0.3">
      <c r="A140" s="5"/>
      <c r="B140" s="69"/>
      <c r="C140" s="186"/>
      <c r="D140" s="15"/>
      <c r="E140" s="5"/>
      <c r="F140" s="5"/>
      <c r="G140" s="15"/>
      <c r="H140" s="15"/>
      <c r="I140" s="5"/>
      <c r="J140" s="15"/>
      <c r="K140" s="41"/>
      <c r="L140" s="15"/>
      <c r="M140" s="15"/>
      <c r="N140" s="5"/>
      <c r="O140" s="76"/>
    </row>
    <row r="141" spans="1:15" ht="61.2" customHeight="1" x14ac:dyDescent="0.3">
      <c r="A141" s="5"/>
      <c r="B141" s="69"/>
      <c r="C141" s="186"/>
      <c r="D141" s="15"/>
      <c r="E141" s="5"/>
      <c r="F141" s="5"/>
      <c r="G141" s="15"/>
      <c r="H141" s="15"/>
      <c r="I141" s="5"/>
      <c r="J141" s="15"/>
      <c r="K141" s="41"/>
      <c r="L141" s="15"/>
      <c r="M141" s="15"/>
      <c r="N141" s="5"/>
      <c r="O141" s="76"/>
    </row>
    <row r="142" spans="1:15" ht="61.2" customHeight="1" x14ac:dyDescent="0.3">
      <c r="A142" s="5"/>
      <c r="B142" s="69"/>
      <c r="C142" s="186"/>
      <c r="D142" s="15"/>
      <c r="E142" s="5"/>
      <c r="F142" s="5"/>
      <c r="G142" s="15"/>
      <c r="H142" s="15"/>
      <c r="I142" s="5"/>
      <c r="J142" s="15"/>
      <c r="K142" s="42"/>
      <c r="L142" s="15"/>
      <c r="M142" s="15"/>
      <c r="N142" s="5"/>
      <c r="O142" s="76"/>
    </row>
    <row r="143" spans="1:15" ht="61.2" customHeight="1" x14ac:dyDescent="0.3">
      <c r="A143" s="5"/>
      <c r="B143" s="69"/>
      <c r="C143" s="186"/>
      <c r="D143" s="15"/>
      <c r="E143" s="5"/>
      <c r="F143" s="5"/>
      <c r="G143" s="15"/>
      <c r="H143" s="15"/>
      <c r="I143" s="5"/>
      <c r="J143" s="15"/>
      <c r="K143" s="41"/>
      <c r="L143" s="15"/>
      <c r="M143" s="15"/>
      <c r="N143" s="5"/>
      <c r="O143" s="76"/>
    </row>
    <row r="144" spans="1:15" ht="61.2" customHeight="1" x14ac:dyDescent="0.3">
      <c r="A144" s="5"/>
      <c r="B144" s="69"/>
      <c r="C144" s="186"/>
      <c r="D144" s="15"/>
      <c r="E144" s="5"/>
      <c r="F144" s="5"/>
      <c r="G144" s="15"/>
      <c r="H144" s="15"/>
      <c r="I144" s="5"/>
      <c r="J144" s="15"/>
      <c r="K144" s="41"/>
      <c r="L144" s="15"/>
      <c r="M144" s="15"/>
      <c r="N144" s="5"/>
      <c r="O144" s="76"/>
    </row>
    <row r="145" spans="1:15" ht="61.2" customHeight="1" x14ac:dyDescent="0.3">
      <c r="A145" s="5"/>
      <c r="B145" s="69"/>
      <c r="C145" s="186"/>
      <c r="D145" s="15"/>
      <c r="E145" s="5"/>
      <c r="F145" s="5"/>
      <c r="G145" s="15"/>
      <c r="H145" s="15"/>
      <c r="I145" s="5"/>
      <c r="J145" s="15"/>
      <c r="K145" s="41"/>
      <c r="L145" s="15"/>
      <c r="M145" s="15"/>
      <c r="N145" s="5"/>
      <c r="O145" s="76"/>
    </row>
    <row r="146" spans="1:15" ht="61.2" customHeight="1" x14ac:dyDescent="0.3">
      <c r="A146" s="5"/>
      <c r="B146" s="69"/>
      <c r="C146" s="186"/>
      <c r="D146" s="15"/>
      <c r="E146" s="5"/>
      <c r="F146" s="5"/>
      <c r="G146" s="15"/>
      <c r="H146" s="15"/>
      <c r="I146" s="5"/>
      <c r="J146" s="15"/>
      <c r="K146" s="41"/>
      <c r="L146" s="15"/>
      <c r="M146" s="15"/>
      <c r="N146" s="5"/>
      <c r="O146" s="76"/>
    </row>
    <row r="147" spans="1:15" ht="61.2" customHeight="1" x14ac:dyDescent="0.3">
      <c r="A147" s="5"/>
      <c r="B147" s="69"/>
      <c r="C147" s="186"/>
      <c r="D147" s="15"/>
      <c r="E147" s="5"/>
      <c r="F147" s="5"/>
      <c r="G147" s="15"/>
      <c r="H147" s="15"/>
      <c r="I147" s="5"/>
      <c r="J147" s="15"/>
      <c r="K147" s="41"/>
      <c r="L147" s="15"/>
      <c r="M147" s="15"/>
      <c r="N147" s="5"/>
      <c r="O147" s="76"/>
    </row>
    <row r="148" spans="1:15" ht="61.2" customHeight="1" x14ac:dyDescent="0.3">
      <c r="A148" s="5"/>
      <c r="B148" s="69"/>
      <c r="C148" s="186"/>
      <c r="D148" s="15"/>
      <c r="E148" s="5"/>
      <c r="F148" s="5"/>
      <c r="G148" s="15"/>
      <c r="H148" s="15"/>
      <c r="I148" s="5"/>
      <c r="J148" s="15"/>
      <c r="K148" s="41"/>
      <c r="L148" s="15"/>
      <c r="M148" s="15"/>
      <c r="N148" s="5"/>
      <c r="O148" s="76"/>
    </row>
    <row r="149" spans="1:15" ht="61.2" customHeight="1" x14ac:dyDescent="0.3">
      <c r="A149" s="5"/>
      <c r="B149" s="69"/>
      <c r="C149" s="186"/>
      <c r="D149" s="15"/>
      <c r="E149" s="5"/>
      <c r="F149" s="5"/>
      <c r="G149" s="15"/>
      <c r="H149" s="15"/>
      <c r="I149" s="5"/>
      <c r="J149" s="15"/>
      <c r="K149" s="41"/>
      <c r="L149" s="15"/>
      <c r="M149" s="15"/>
      <c r="N149" s="5"/>
      <c r="O149" s="76"/>
    </row>
    <row r="150" spans="1:15" ht="61.2" customHeight="1" x14ac:dyDescent="0.3">
      <c r="A150" s="5"/>
      <c r="B150" s="69"/>
      <c r="C150" s="186"/>
      <c r="D150" s="15"/>
      <c r="E150" s="5"/>
      <c r="F150" s="5"/>
      <c r="G150" s="15"/>
      <c r="H150" s="15"/>
      <c r="I150" s="5"/>
      <c r="J150" s="15"/>
      <c r="K150" s="41"/>
      <c r="L150" s="15"/>
      <c r="M150" s="15"/>
      <c r="N150" s="5"/>
      <c r="O150" s="76"/>
    </row>
    <row r="151" spans="1:15" ht="61.2" customHeight="1" x14ac:dyDescent="0.3">
      <c r="A151" s="5"/>
      <c r="B151" s="69"/>
      <c r="C151" s="186"/>
      <c r="D151" s="15"/>
      <c r="E151" s="5"/>
      <c r="F151" s="5"/>
      <c r="G151" s="15"/>
      <c r="H151" s="15"/>
      <c r="I151" s="5"/>
      <c r="J151" s="15"/>
      <c r="K151" s="41"/>
      <c r="L151" s="15"/>
      <c r="M151" s="15"/>
      <c r="N151" s="5"/>
      <c r="O151" s="76"/>
    </row>
    <row r="152" spans="1:15" ht="61.2" customHeight="1" x14ac:dyDescent="0.3">
      <c r="A152" s="5"/>
      <c r="B152" s="69"/>
      <c r="C152" s="186"/>
      <c r="D152" s="15"/>
      <c r="E152" s="5"/>
      <c r="F152" s="5"/>
      <c r="G152" s="15"/>
      <c r="H152" s="15"/>
      <c r="I152" s="5"/>
      <c r="J152" s="15"/>
      <c r="K152" s="41"/>
      <c r="L152" s="15"/>
      <c r="M152" s="15"/>
      <c r="N152" s="5"/>
      <c r="O152" s="76"/>
    </row>
    <row r="153" spans="1:15" ht="61.2" customHeight="1" x14ac:dyDescent="0.3">
      <c r="A153" s="5"/>
      <c r="B153" s="69"/>
      <c r="C153" s="186"/>
      <c r="D153" s="15"/>
      <c r="E153" s="5"/>
      <c r="F153" s="5"/>
      <c r="G153" s="15"/>
      <c r="H153" s="15"/>
      <c r="I153" s="5"/>
      <c r="J153" s="15"/>
      <c r="K153" s="41"/>
      <c r="L153" s="15"/>
      <c r="M153" s="15"/>
      <c r="N153" s="5"/>
      <c r="O153" s="76"/>
    </row>
    <row r="154" spans="1:15" ht="61.2" customHeight="1" x14ac:dyDescent="0.3">
      <c r="A154" s="5"/>
      <c r="B154" s="69"/>
      <c r="C154" s="186"/>
      <c r="D154" s="15"/>
      <c r="E154" s="5"/>
      <c r="F154" s="5"/>
      <c r="G154" s="15"/>
      <c r="H154" s="15"/>
      <c r="I154" s="5"/>
      <c r="J154" s="15"/>
      <c r="K154" s="41"/>
      <c r="L154" s="15"/>
      <c r="M154" s="15"/>
      <c r="N154" s="5"/>
      <c r="O154" s="76"/>
    </row>
    <row r="155" spans="1:15" ht="61.2" customHeight="1" x14ac:dyDescent="0.3">
      <c r="A155" s="5"/>
      <c r="B155" s="69"/>
      <c r="C155" s="186"/>
      <c r="D155" s="15"/>
      <c r="E155" s="5"/>
      <c r="F155" s="5"/>
      <c r="G155" s="15"/>
      <c r="H155" s="15"/>
      <c r="I155" s="5"/>
      <c r="J155" s="15"/>
      <c r="K155" s="41"/>
      <c r="L155" s="15"/>
      <c r="M155" s="15"/>
      <c r="N155" s="5"/>
      <c r="O155" s="76"/>
    </row>
    <row r="156" spans="1:15" ht="61.2" customHeight="1" x14ac:dyDescent="0.3">
      <c r="A156" s="5"/>
      <c r="B156" s="69"/>
      <c r="C156" s="186"/>
      <c r="D156" s="15"/>
      <c r="E156" s="5"/>
      <c r="F156" s="5"/>
      <c r="G156" s="15"/>
      <c r="H156" s="15"/>
      <c r="I156" s="5"/>
      <c r="J156" s="15"/>
      <c r="K156" s="41"/>
      <c r="L156" s="15"/>
      <c r="M156" s="15"/>
      <c r="N156" s="5"/>
      <c r="O156" s="76"/>
    </row>
    <row r="157" spans="1:15" ht="61.2" customHeight="1" x14ac:dyDescent="0.3">
      <c r="A157" s="5"/>
      <c r="B157" s="69"/>
      <c r="C157" s="186"/>
      <c r="D157" s="15"/>
      <c r="E157" s="5"/>
      <c r="F157" s="5"/>
      <c r="G157" s="15"/>
      <c r="H157" s="15"/>
      <c r="I157" s="5"/>
      <c r="J157" s="15"/>
      <c r="K157" s="41"/>
      <c r="L157" s="15"/>
      <c r="M157" s="15"/>
      <c r="N157" s="5"/>
      <c r="O157" s="76"/>
    </row>
    <row r="158" spans="1:15" ht="61.2" customHeight="1" x14ac:dyDescent="0.3">
      <c r="A158" s="5"/>
      <c r="B158" s="69"/>
      <c r="C158" s="186"/>
      <c r="D158" s="15"/>
      <c r="E158" s="5"/>
      <c r="F158" s="5"/>
      <c r="G158" s="15"/>
      <c r="H158" s="15"/>
      <c r="I158" s="5"/>
      <c r="J158" s="15"/>
      <c r="K158" s="41"/>
      <c r="L158" s="15"/>
      <c r="M158" s="15"/>
      <c r="N158" s="5"/>
      <c r="O158" s="76"/>
    </row>
    <row r="159" spans="1:15" ht="61.2" customHeight="1" x14ac:dyDescent="0.3">
      <c r="A159" s="5"/>
      <c r="B159" s="69"/>
      <c r="C159" s="186"/>
      <c r="D159" s="15"/>
      <c r="E159" s="5"/>
      <c r="F159" s="5"/>
      <c r="G159" s="15"/>
      <c r="H159" s="15"/>
      <c r="I159" s="5"/>
      <c r="J159" s="15"/>
      <c r="K159" s="41"/>
      <c r="L159" s="15"/>
      <c r="M159" s="15"/>
      <c r="N159" s="5"/>
      <c r="O159" s="76"/>
    </row>
    <row r="160" spans="1:15" ht="61.2" customHeight="1" x14ac:dyDescent="0.3">
      <c r="A160" s="5"/>
      <c r="B160" s="69"/>
      <c r="C160" s="186"/>
      <c r="D160" s="15"/>
      <c r="E160" s="5"/>
      <c r="F160" s="5"/>
      <c r="G160" s="15"/>
      <c r="H160" s="15"/>
      <c r="I160" s="5"/>
      <c r="J160" s="15"/>
      <c r="K160" s="41"/>
      <c r="L160" s="15"/>
      <c r="M160" s="15"/>
      <c r="N160" s="5"/>
      <c r="O160" s="76"/>
    </row>
    <row r="161" spans="1:15" ht="61.2" customHeight="1" x14ac:dyDescent="0.3">
      <c r="A161" s="15"/>
      <c r="B161" s="69"/>
      <c r="C161" s="194"/>
      <c r="D161" s="41"/>
      <c r="E161" s="41"/>
      <c r="F161" s="40"/>
      <c r="G161" s="15"/>
      <c r="H161" s="15"/>
      <c r="I161" s="15"/>
      <c r="J161" s="15"/>
      <c r="K161" s="15"/>
      <c r="L161" s="15"/>
      <c r="M161" s="15"/>
      <c r="N161" s="15"/>
      <c r="O161" s="76"/>
    </row>
    <row r="162" spans="1:15" ht="61.2" customHeight="1" x14ac:dyDescent="0.3">
      <c r="A162" s="15"/>
      <c r="B162" s="69"/>
      <c r="C162" s="194"/>
      <c r="D162" s="41"/>
      <c r="E162" s="41"/>
      <c r="F162" s="40"/>
      <c r="G162" s="15"/>
      <c r="H162" s="15"/>
      <c r="I162" s="15"/>
      <c r="J162" s="15"/>
      <c r="K162" s="15"/>
      <c r="L162" s="15"/>
      <c r="M162" s="15"/>
      <c r="N162" s="15"/>
      <c r="O162" s="76"/>
    </row>
    <row r="163" spans="1:15" ht="61.2" customHeight="1" x14ac:dyDescent="0.3">
      <c r="A163" s="15"/>
      <c r="B163" s="69"/>
      <c r="C163" s="194"/>
      <c r="D163" s="41"/>
      <c r="E163" s="41"/>
      <c r="F163" s="40"/>
      <c r="G163" s="15"/>
      <c r="H163" s="15"/>
      <c r="I163" s="15"/>
      <c r="J163" s="15"/>
      <c r="K163" s="15"/>
      <c r="L163" s="15"/>
      <c r="M163" s="15"/>
      <c r="N163" s="15"/>
      <c r="O163" s="76"/>
    </row>
    <row r="164" spans="1:15" ht="61.2" customHeight="1" x14ac:dyDescent="0.3">
      <c r="A164" s="15"/>
      <c r="B164" s="69"/>
      <c r="C164" s="194"/>
      <c r="D164" s="41"/>
      <c r="E164" s="41"/>
      <c r="F164" s="40"/>
      <c r="G164" s="15"/>
      <c r="H164" s="15"/>
      <c r="I164" s="15"/>
      <c r="J164" s="15"/>
      <c r="K164" s="15"/>
      <c r="L164" s="15"/>
      <c r="M164" s="15"/>
      <c r="N164" s="15"/>
      <c r="O164" s="76"/>
    </row>
    <row r="165" spans="1:15" ht="61.2" customHeight="1" x14ac:dyDescent="0.3">
      <c r="A165" s="15"/>
      <c r="B165" s="69"/>
      <c r="C165" s="194"/>
      <c r="D165" s="41"/>
      <c r="E165" s="41"/>
      <c r="F165" s="40"/>
      <c r="G165" s="15"/>
      <c r="H165" s="15"/>
      <c r="I165" s="15"/>
      <c r="J165" s="15"/>
      <c r="K165" s="15"/>
      <c r="L165" s="15"/>
      <c r="M165" s="15"/>
      <c r="N165" s="15"/>
      <c r="O165" s="76"/>
    </row>
    <row r="166" spans="1:15" ht="61.2" customHeight="1" x14ac:dyDescent="0.3">
      <c r="A166" s="15"/>
      <c r="B166" s="69"/>
      <c r="C166" s="194"/>
      <c r="D166" s="41"/>
      <c r="E166" s="41"/>
      <c r="F166" s="40"/>
      <c r="G166" s="15"/>
      <c r="H166" s="15"/>
      <c r="I166" s="15"/>
      <c r="J166" s="15"/>
      <c r="K166" s="15"/>
      <c r="L166" s="15"/>
      <c r="M166" s="15"/>
      <c r="N166" s="15"/>
      <c r="O166" s="76"/>
    </row>
    <row r="167" spans="1:15" ht="61.2" customHeight="1" x14ac:dyDescent="0.3">
      <c r="A167" s="15"/>
      <c r="B167" s="69"/>
      <c r="C167" s="194"/>
      <c r="D167" s="41"/>
      <c r="E167" s="41"/>
      <c r="F167" s="40"/>
      <c r="G167" s="15"/>
      <c r="H167" s="15"/>
      <c r="I167" s="15"/>
      <c r="J167" s="15"/>
      <c r="K167" s="15"/>
      <c r="L167" s="15"/>
      <c r="M167" s="15"/>
      <c r="N167" s="15"/>
      <c r="O167" s="76"/>
    </row>
    <row r="168" spans="1:15" ht="61.2" customHeight="1" x14ac:dyDescent="0.3">
      <c r="A168" s="15"/>
      <c r="B168" s="69"/>
      <c r="C168" s="194"/>
      <c r="D168" s="41"/>
      <c r="E168" s="41"/>
      <c r="F168" s="40"/>
      <c r="G168" s="15"/>
      <c r="H168" s="15"/>
      <c r="I168" s="15"/>
      <c r="J168" s="15"/>
      <c r="K168" s="15"/>
      <c r="L168" s="15"/>
      <c r="M168" s="15"/>
      <c r="N168" s="15"/>
      <c r="O168" s="76"/>
    </row>
    <row r="169" spans="1:15" ht="61.2" customHeight="1" x14ac:dyDescent="0.3">
      <c r="A169" s="15"/>
      <c r="B169" s="69"/>
      <c r="C169" s="194"/>
      <c r="D169" s="41"/>
      <c r="E169" s="41"/>
      <c r="F169" s="40"/>
      <c r="G169" s="15"/>
      <c r="H169" s="15"/>
      <c r="I169" s="15"/>
      <c r="J169" s="15"/>
      <c r="K169" s="15"/>
      <c r="L169" s="15"/>
      <c r="M169" s="15"/>
      <c r="N169" s="15"/>
      <c r="O169" s="138"/>
    </row>
    <row r="170" spans="1:15" ht="61.2" customHeight="1" x14ac:dyDescent="0.3">
      <c r="A170" s="15"/>
      <c r="B170" s="69"/>
      <c r="C170" s="194"/>
      <c r="D170" s="41"/>
      <c r="E170" s="41"/>
      <c r="F170" s="40"/>
      <c r="G170" s="15"/>
      <c r="H170" s="15"/>
      <c r="I170" s="15"/>
      <c r="J170" s="15"/>
      <c r="K170" s="15"/>
      <c r="L170" s="15"/>
      <c r="M170" s="15"/>
      <c r="N170" s="15"/>
      <c r="O170" s="76"/>
    </row>
    <row r="171" spans="1:15" ht="61.2" customHeight="1" x14ac:dyDescent="0.3">
      <c r="A171" s="15"/>
      <c r="B171" s="69"/>
      <c r="C171" s="194"/>
      <c r="D171" s="41"/>
      <c r="E171" s="41"/>
      <c r="F171" s="40"/>
      <c r="G171" s="15"/>
      <c r="H171" s="15"/>
      <c r="I171" s="15"/>
      <c r="J171" s="15"/>
      <c r="K171" s="15"/>
      <c r="L171" s="15"/>
      <c r="M171" s="15"/>
      <c r="N171" s="15"/>
      <c r="O171" s="76"/>
    </row>
    <row r="172" spans="1:15" ht="61.2" customHeight="1" x14ac:dyDescent="0.3">
      <c r="A172" s="15"/>
      <c r="B172" s="69"/>
      <c r="C172" s="194"/>
      <c r="D172" s="41"/>
      <c r="E172" s="41"/>
      <c r="F172" s="40"/>
      <c r="G172" s="15"/>
      <c r="H172" s="15"/>
      <c r="I172" s="15"/>
      <c r="J172" s="15"/>
      <c r="K172" s="15"/>
      <c r="L172" s="15"/>
      <c r="M172" s="15"/>
      <c r="N172" s="15"/>
      <c r="O172" s="76"/>
    </row>
    <row r="173" spans="1:15" ht="61.2" customHeight="1" x14ac:dyDescent="0.3">
      <c r="A173" s="15"/>
      <c r="B173" s="69"/>
      <c r="C173" s="194"/>
      <c r="D173" s="41"/>
      <c r="E173" s="41"/>
      <c r="F173" s="40"/>
      <c r="G173" s="15"/>
      <c r="H173" s="15"/>
      <c r="I173" s="15"/>
      <c r="J173" s="15"/>
      <c r="K173" s="15"/>
      <c r="L173" s="15"/>
      <c r="M173" s="15"/>
      <c r="N173" s="15"/>
      <c r="O173" s="76"/>
    </row>
    <row r="174" spans="1:15" ht="61.2" customHeight="1" x14ac:dyDescent="0.3">
      <c r="A174" s="15"/>
      <c r="B174" s="69"/>
      <c r="C174" s="194"/>
      <c r="D174" s="41"/>
      <c r="E174" s="41"/>
      <c r="F174" s="40"/>
      <c r="G174" s="15"/>
      <c r="H174" s="15"/>
      <c r="I174" s="15"/>
      <c r="J174" s="15"/>
      <c r="K174" s="15"/>
      <c r="L174" s="15"/>
      <c r="M174" s="15"/>
      <c r="N174" s="15"/>
      <c r="O174" s="76"/>
    </row>
    <row r="175" spans="1:15" ht="61.2" customHeight="1" x14ac:dyDescent="0.3">
      <c r="A175" s="15"/>
      <c r="B175" s="69"/>
      <c r="C175" s="194"/>
      <c r="D175" s="41"/>
      <c r="E175" s="41"/>
      <c r="F175" s="40"/>
      <c r="G175" s="15"/>
      <c r="H175" s="15"/>
      <c r="I175" s="15"/>
      <c r="J175" s="15"/>
      <c r="K175" s="15"/>
      <c r="L175" s="15"/>
      <c r="M175" s="15"/>
      <c r="N175" s="15"/>
      <c r="O175" s="76"/>
    </row>
    <row r="176" spans="1:15" ht="61.2" customHeight="1" x14ac:dyDescent="0.3">
      <c r="A176" s="15"/>
      <c r="B176" s="69"/>
      <c r="C176" s="194"/>
      <c r="D176" s="41"/>
      <c r="E176" s="41"/>
      <c r="F176" s="40"/>
      <c r="G176" s="15"/>
      <c r="H176" s="15"/>
      <c r="I176" s="15"/>
      <c r="J176" s="15"/>
      <c r="K176" s="15"/>
      <c r="L176" s="15"/>
      <c r="M176" s="15"/>
      <c r="N176" s="15"/>
      <c r="O176" s="76"/>
    </row>
    <row r="177" spans="1:15" ht="61.2" customHeight="1" x14ac:dyDescent="0.3">
      <c r="A177" s="15"/>
      <c r="B177" s="69"/>
      <c r="C177" s="194"/>
      <c r="D177" s="41"/>
      <c r="E177" s="41"/>
      <c r="F177" s="40"/>
      <c r="G177" s="15"/>
      <c r="H177" s="15"/>
      <c r="I177" s="15"/>
      <c r="J177" s="15"/>
      <c r="K177" s="15"/>
      <c r="L177" s="15"/>
      <c r="M177" s="15"/>
      <c r="N177" s="15"/>
      <c r="O177" s="76"/>
    </row>
    <row r="178" spans="1:15" ht="61.2" customHeight="1" x14ac:dyDescent="0.3">
      <c r="A178" s="15"/>
      <c r="B178" s="69"/>
      <c r="C178" s="194"/>
      <c r="D178" s="41"/>
      <c r="E178" s="41"/>
      <c r="F178" s="40"/>
      <c r="G178" s="15"/>
      <c r="H178" s="15"/>
      <c r="I178" s="15"/>
      <c r="J178" s="15"/>
      <c r="K178" s="15"/>
      <c r="L178" s="15"/>
      <c r="M178" s="15"/>
      <c r="N178" s="15"/>
      <c r="O178" s="76"/>
    </row>
    <row r="179" spans="1:15" ht="61.2" customHeight="1" x14ac:dyDescent="0.3">
      <c r="A179" s="15"/>
      <c r="B179" s="69"/>
      <c r="C179" s="194"/>
      <c r="D179" s="41"/>
      <c r="E179" s="41"/>
      <c r="F179" s="40"/>
      <c r="G179" s="15"/>
      <c r="H179" s="15"/>
      <c r="I179" s="15"/>
      <c r="J179" s="15"/>
      <c r="K179" s="15"/>
      <c r="L179" s="15"/>
      <c r="M179" s="15"/>
      <c r="N179" s="15"/>
      <c r="O179" s="76"/>
    </row>
    <row r="180" spans="1:15" ht="61.2" customHeight="1" x14ac:dyDescent="0.3">
      <c r="A180" s="15"/>
      <c r="B180" s="69"/>
      <c r="C180" s="194"/>
      <c r="D180" s="41"/>
      <c r="E180" s="41"/>
      <c r="F180" s="40"/>
      <c r="G180" s="15"/>
      <c r="H180" s="15"/>
      <c r="I180" s="15"/>
      <c r="J180" s="15"/>
      <c r="K180" s="15"/>
      <c r="L180" s="15"/>
      <c r="M180" s="15"/>
      <c r="N180" s="15"/>
      <c r="O180" s="76"/>
    </row>
    <row r="181" spans="1:15" ht="61.2" customHeight="1" x14ac:dyDescent="0.3">
      <c r="A181" s="15"/>
      <c r="B181" s="69"/>
      <c r="C181" s="194"/>
      <c r="D181" s="41"/>
      <c r="E181" s="41"/>
      <c r="F181" s="40"/>
      <c r="G181" s="15"/>
      <c r="H181" s="15"/>
      <c r="I181" s="15"/>
      <c r="J181" s="15"/>
      <c r="K181" s="15"/>
      <c r="L181" s="15"/>
      <c r="M181" s="15"/>
      <c r="N181" s="15"/>
      <c r="O181" s="76"/>
    </row>
    <row r="182" spans="1:15" ht="61.2" customHeight="1" x14ac:dyDescent="0.3">
      <c r="A182" s="15"/>
      <c r="B182" s="69"/>
      <c r="C182" s="194"/>
      <c r="D182" s="41"/>
      <c r="E182" s="41"/>
      <c r="F182" s="40"/>
      <c r="G182" s="15"/>
      <c r="H182" s="15"/>
      <c r="I182" s="15"/>
      <c r="J182" s="15"/>
      <c r="K182" s="15"/>
      <c r="L182" s="15"/>
      <c r="M182" s="15"/>
      <c r="N182" s="15"/>
      <c r="O182" s="76"/>
    </row>
    <row r="183" spans="1:15" ht="61.2" customHeight="1" x14ac:dyDescent="0.3">
      <c r="A183" s="15"/>
      <c r="B183" s="69"/>
      <c r="C183" s="194"/>
      <c r="D183" s="41"/>
      <c r="E183" s="41"/>
      <c r="F183" s="40"/>
      <c r="G183" s="15"/>
      <c r="H183" s="15"/>
      <c r="I183" s="15"/>
      <c r="J183" s="15"/>
      <c r="K183" s="15"/>
      <c r="L183" s="15"/>
      <c r="M183" s="15"/>
      <c r="N183" s="15"/>
      <c r="O183" s="76"/>
    </row>
    <row r="184" spans="1:15" ht="61.2" customHeight="1" x14ac:dyDescent="0.3">
      <c r="A184" s="15"/>
      <c r="B184" s="69"/>
      <c r="C184" s="194"/>
      <c r="D184" s="41"/>
      <c r="E184" s="41"/>
      <c r="F184" s="40"/>
      <c r="G184" s="15"/>
      <c r="H184" s="15"/>
      <c r="I184" s="15"/>
      <c r="J184" s="15"/>
      <c r="K184" s="15"/>
      <c r="L184" s="15"/>
      <c r="M184" s="15"/>
      <c r="N184" s="15"/>
      <c r="O184" s="76"/>
    </row>
    <row r="185" spans="1:15" ht="61.2" customHeight="1" x14ac:dyDescent="0.3">
      <c r="A185" s="15"/>
      <c r="B185" s="69"/>
      <c r="C185" s="194"/>
      <c r="D185" s="41"/>
      <c r="E185" s="41"/>
      <c r="F185" s="40"/>
      <c r="G185" s="15"/>
      <c r="H185" s="15"/>
      <c r="I185" s="15"/>
      <c r="J185" s="15"/>
      <c r="K185" s="15"/>
      <c r="L185" s="15"/>
      <c r="M185" s="15"/>
      <c r="N185" s="15"/>
      <c r="O185" s="76"/>
    </row>
    <row r="186" spans="1:15" ht="61.2" customHeight="1" x14ac:dyDescent="0.3">
      <c r="A186" s="15"/>
      <c r="B186" s="69"/>
      <c r="C186" s="194"/>
      <c r="D186" s="41"/>
      <c r="E186" s="41"/>
      <c r="F186" s="40"/>
      <c r="G186" s="15"/>
      <c r="H186" s="15"/>
      <c r="I186" s="15"/>
      <c r="J186" s="15"/>
      <c r="K186" s="15"/>
      <c r="L186" s="15"/>
      <c r="M186" s="15"/>
      <c r="N186" s="15"/>
      <c r="O186" s="76"/>
    </row>
    <row r="187" spans="1:15" ht="61.2" customHeight="1" x14ac:dyDescent="0.3">
      <c r="A187" s="15"/>
      <c r="B187" s="69"/>
      <c r="C187" s="194"/>
      <c r="D187" s="41"/>
      <c r="E187" s="41"/>
      <c r="F187" s="40"/>
      <c r="G187" s="15"/>
      <c r="H187" s="15"/>
      <c r="I187" s="15"/>
      <c r="J187" s="15"/>
      <c r="K187" s="15"/>
      <c r="L187" s="15"/>
      <c r="M187" s="15"/>
      <c r="N187" s="15"/>
      <c r="O187" s="138"/>
    </row>
    <row r="188" spans="1:15" ht="61.2" customHeight="1" x14ac:dyDescent="0.3">
      <c r="A188" s="15"/>
      <c r="B188" s="69"/>
      <c r="C188" s="194"/>
      <c r="D188" s="41"/>
      <c r="E188" s="41"/>
      <c r="F188" s="40"/>
      <c r="G188" s="15"/>
      <c r="H188" s="15"/>
      <c r="I188" s="15"/>
      <c r="J188" s="15"/>
      <c r="K188" s="15"/>
      <c r="L188" s="15"/>
      <c r="M188" s="15"/>
      <c r="N188" s="15"/>
      <c r="O188" s="76"/>
    </row>
    <row r="189" spans="1:15" ht="61.2" customHeight="1" x14ac:dyDescent="0.3">
      <c r="A189" s="15"/>
      <c r="B189" s="69"/>
      <c r="C189" s="194"/>
      <c r="D189" s="41"/>
      <c r="E189" s="41"/>
      <c r="F189" s="40"/>
      <c r="G189" s="15"/>
      <c r="H189" s="15"/>
      <c r="I189" s="15"/>
      <c r="J189" s="15"/>
      <c r="K189" s="15"/>
      <c r="L189" s="15"/>
      <c r="M189" s="15"/>
      <c r="N189" s="15"/>
      <c r="O189" s="76"/>
    </row>
    <row r="190" spans="1:15" ht="61.2" customHeight="1" x14ac:dyDescent="0.3">
      <c r="A190" s="15"/>
      <c r="B190" s="69"/>
      <c r="C190" s="194"/>
      <c r="D190" s="41"/>
      <c r="E190" s="41"/>
      <c r="F190" s="40"/>
      <c r="G190" s="15"/>
      <c r="H190" s="15"/>
      <c r="I190" s="15"/>
      <c r="J190" s="15"/>
      <c r="K190" s="15"/>
      <c r="L190" s="15"/>
      <c r="M190" s="15"/>
      <c r="N190" s="15"/>
      <c r="O190" s="76"/>
    </row>
    <row r="191" spans="1:15" ht="61.2" customHeight="1" x14ac:dyDescent="0.3">
      <c r="A191" s="15"/>
      <c r="B191" s="69"/>
      <c r="C191" s="194"/>
      <c r="D191" s="41"/>
      <c r="E191" s="41"/>
      <c r="F191" s="40"/>
      <c r="G191" s="15"/>
      <c r="H191" s="15"/>
      <c r="I191" s="15"/>
      <c r="J191" s="15"/>
      <c r="K191" s="15"/>
      <c r="L191" s="15"/>
      <c r="M191" s="15"/>
      <c r="N191" s="15"/>
      <c r="O191" s="76"/>
    </row>
    <row r="192" spans="1:15" ht="61.2" customHeight="1" x14ac:dyDescent="0.3">
      <c r="A192" s="15"/>
      <c r="B192" s="69"/>
      <c r="C192" s="194"/>
      <c r="D192" s="41"/>
      <c r="E192" s="41"/>
      <c r="F192" s="40"/>
      <c r="G192" s="15"/>
      <c r="H192" s="15"/>
      <c r="I192" s="15"/>
      <c r="J192" s="15"/>
      <c r="K192" s="15"/>
      <c r="L192" s="15"/>
      <c r="M192" s="15"/>
      <c r="N192" s="15"/>
      <c r="O192" s="76"/>
    </row>
    <row r="193" spans="1:15" ht="61.2" customHeight="1" x14ac:dyDescent="0.3">
      <c r="A193" s="15"/>
      <c r="B193" s="69"/>
      <c r="C193" s="194"/>
      <c r="D193" s="41"/>
      <c r="E193" s="41"/>
      <c r="F193" s="40"/>
      <c r="G193" s="15"/>
      <c r="H193" s="15"/>
      <c r="I193" s="15"/>
      <c r="J193" s="15"/>
      <c r="K193" s="15"/>
      <c r="L193" s="15"/>
      <c r="M193" s="15"/>
      <c r="N193" s="15"/>
      <c r="O193" s="76"/>
    </row>
    <row r="194" spans="1:15" ht="61.2" customHeight="1" x14ac:dyDescent="0.3">
      <c r="A194" s="15"/>
      <c r="B194" s="69"/>
      <c r="C194" s="194"/>
      <c r="D194" s="41"/>
      <c r="E194" s="41"/>
      <c r="F194" s="40"/>
      <c r="G194" s="15"/>
      <c r="H194" s="15"/>
      <c r="I194" s="15"/>
      <c r="J194" s="15"/>
      <c r="K194" s="15"/>
      <c r="L194" s="15"/>
      <c r="M194" s="15"/>
      <c r="N194" s="15"/>
      <c r="O194" s="76"/>
    </row>
    <row r="195" spans="1:15" ht="61.2" customHeight="1" x14ac:dyDescent="0.3">
      <c r="A195" s="15"/>
      <c r="B195" s="69"/>
      <c r="C195" s="194"/>
      <c r="D195" s="41"/>
      <c r="E195" s="41"/>
      <c r="F195" s="40"/>
      <c r="G195" s="15"/>
      <c r="H195" s="15"/>
      <c r="I195" s="15"/>
      <c r="J195" s="15"/>
      <c r="K195" s="15"/>
      <c r="L195" s="15"/>
      <c r="M195" s="15"/>
      <c r="N195" s="15"/>
      <c r="O195" s="138"/>
    </row>
    <row r="196" spans="1:15" ht="61.2" customHeight="1" x14ac:dyDescent="0.3">
      <c r="A196" s="5"/>
      <c r="B196" s="69"/>
      <c r="C196" s="186"/>
      <c r="D196" s="15"/>
      <c r="E196" s="5"/>
      <c r="F196" s="5"/>
      <c r="G196" s="15"/>
      <c r="H196" s="15"/>
      <c r="I196" s="5"/>
      <c r="J196" s="139"/>
      <c r="K196" s="41"/>
      <c r="L196" s="15"/>
      <c r="M196" s="15"/>
      <c r="N196" s="5"/>
      <c r="O196" s="76"/>
    </row>
    <row r="197" spans="1:15" ht="61.2" customHeight="1" x14ac:dyDescent="0.3">
      <c r="A197" s="5"/>
      <c r="B197" s="69"/>
      <c r="C197" s="186"/>
      <c r="D197" s="15"/>
      <c r="E197" s="5"/>
      <c r="F197" s="5"/>
      <c r="G197" s="15"/>
      <c r="H197" s="15"/>
      <c r="I197" s="5"/>
      <c r="J197" s="139"/>
      <c r="K197" s="41"/>
      <c r="L197" s="15"/>
      <c r="M197" s="15"/>
      <c r="N197" s="5"/>
      <c r="O197" s="76"/>
    </row>
    <row r="198" spans="1:15" ht="61.2" customHeight="1" x14ac:dyDescent="0.3">
      <c r="A198" s="5"/>
      <c r="B198" s="69"/>
      <c r="C198" s="186"/>
      <c r="D198" s="15"/>
      <c r="E198" s="5"/>
      <c r="F198" s="5"/>
      <c r="G198" s="15"/>
      <c r="H198" s="15"/>
      <c r="I198" s="5"/>
      <c r="J198" s="139"/>
      <c r="K198" s="41"/>
      <c r="L198" s="15"/>
      <c r="M198" s="15"/>
      <c r="N198" s="5"/>
      <c r="O198" s="76"/>
    </row>
    <row r="199" spans="1:15" ht="61.2" customHeight="1" x14ac:dyDescent="0.3">
      <c r="A199" s="5"/>
      <c r="B199" s="69"/>
      <c r="C199" s="186"/>
      <c r="D199" s="15"/>
      <c r="E199" s="5"/>
      <c r="F199" s="5"/>
      <c r="G199" s="15"/>
      <c r="H199" s="15"/>
      <c r="I199" s="5"/>
      <c r="J199" s="139"/>
      <c r="K199" s="41"/>
      <c r="L199" s="15"/>
      <c r="M199" s="15"/>
      <c r="N199" s="5"/>
      <c r="O199" s="76"/>
    </row>
    <row r="200" spans="1:15" ht="61.2" customHeight="1" x14ac:dyDescent="0.3">
      <c r="A200" s="5"/>
      <c r="B200" s="69"/>
      <c r="C200" s="186"/>
      <c r="D200" s="15"/>
      <c r="E200" s="5"/>
      <c r="F200" s="5"/>
      <c r="G200" s="15"/>
      <c r="H200" s="15"/>
      <c r="I200" s="5"/>
      <c r="J200" s="139"/>
      <c r="K200" s="41"/>
      <c r="L200" s="15"/>
      <c r="M200" s="15"/>
      <c r="N200" s="5"/>
      <c r="O200" s="76"/>
    </row>
    <row r="201" spans="1:15" ht="61.2" customHeight="1" x14ac:dyDescent="0.3">
      <c r="A201" s="5"/>
      <c r="B201" s="69"/>
      <c r="C201" s="186"/>
      <c r="D201" s="15"/>
      <c r="E201" s="5"/>
      <c r="F201" s="5"/>
      <c r="G201" s="15"/>
      <c r="H201" s="15"/>
      <c r="I201" s="5"/>
      <c r="J201" s="139"/>
      <c r="K201" s="41"/>
      <c r="L201" s="15"/>
      <c r="M201" s="15"/>
      <c r="N201" s="5"/>
      <c r="O201" s="76"/>
    </row>
    <row r="202" spans="1:15" ht="61.2" customHeight="1" x14ac:dyDescent="0.3">
      <c r="A202" s="5"/>
      <c r="B202" s="69"/>
      <c r="C202" s="186"/>
      <c r="D202" s="15"/>
      <c r="E202" s="5"/>
      <c r="F202" s="5"/>
      <c r="G202" s="15"/>
      <c r="H202" s="15"/>
      <c r="I202" s="5"/>
      <c r="J202" s="139"/>
      <c r="K202" s="41"/>
      <c r="L202" s="15"/>
      <c r="M202" s="15"/>
      <c r="N202" s="5"/>
      <c r="O202" s="76"/>
    </row>
    <row r="203" spans="1:15" ht="61.2" customHeight="1" x14ac:dyDescent="0.3">
      <c r="A203" s="5"/>
      <c r="B203" s="69"/>
      <c r="C203" s="186"/>
      <c r="D203" s="15"/>
      <c r="E203" s="5"/>
      <c r="F203" s="5"/>
      <c r="G203" s="15"/>
      <c r="H203" s="15"/>
      <c r="I203" s="5"/>
      <c r="J203" s="139"/>
      <c r="K203" s="41"/>
      <c r="L203" s="15"/>
      <c r="M203" s="15"/>
      <c r="N203" s="5"/>
      <c r="O203" s="76"/>
    </row>
    <row r="204" spans="1:15" ht="61.2" customHeight="1" x14ac:dyDescent="0.3">
      <c r="A204" s="5"/>
      <c r="B204" s="69"/>
      <c r="C204" s="186"/>
      <c r="D204" s="15"/>
      <c r="E204" s="5"/>
      <c r="F204" s="5"/>
      <c r="G204" s="15"/>
      <c r="H204" s="15"/>
      <c r="I204" s="5"/>
      <c r="J204" s="139"/>
      <c r="K204" s="41"/>
      <c r="L204" s="15"/>
      <c r="M204" s="15"/>
      <c r="N204" s="5"/>
      <c r="O204" s="76"/>
    </row>
    <row r="205" spans="1:15" ht="61.2" customHeight="1" x14ac:dyDescent="0.3">
      <c r="A205" s="5"/>
      <c r="B205" s="69"/>
      <c r="C205" s="186"/>
      <c r="D205" s="15"/>
      <c r="E205" s="5"/>
      <c r="F205" s="5"/>
      <c r="G205" s="15"/>
      <c r="H205" s="15"/>
      <c r="I205" s="5"/>
      <c r="J205" s="139"/>
      <c r="K205" s="41"/>
      <c r="L205" s="15"/>
      <c r="M205" s="15"/>
      <c r="N205" s="5"/>
      <c r="O205" s="76"/>
    </row>
    <row r="206" spans="1:15" ht="61.2" customHeight="1" x14ac:dyDescent="0.3">
      <c r="A206" s="5"/>
      <c r="B206" s="69"/>
      <c r="C206" s="186"/>
      <c r="D206" s="15"/>
      <c r="E206" s="5"/>
      <c r="F206" s="5"/>
      <c r="G206" s="15"/>
      <c r="H206" s="15"/>
      <c r="I206" s="5"/>
      <c r="J206" s="139"/>
      <c r="K206" s="41"/>
      <c r="L206" s="15"/>
      <c r="M206" s="15"/>
      <c r="N206" s="5"/>
      <c r="O206" s="76"/>
    </row>
    <row r="207" spans="1:15" ht="61.2" customHeight="1" x14ac:dyDescent="0.3">
      <c r="A207" s="5"/>
      <c r="B207" s="69"/>
      <c r="C207" s="186"/>
      <c r="D207" s="15"/>
      <c r="E207" s="5"/>
      <c r="F207" s="5"/>
      <c r="G207" s="15"/>
      <c r="H207" s="15"/>
      <c r="I207" s="5"/>
      <c r="J207" s="139"/>
      <c r="K207" s="41"/>
      <c r="L207" s="15"/>
      <c r="M207" s="15"/>
      <c r="N207" s="5"/>
      <c r="O207" s="76"/>
    </row>
    <row r="208" spans="1:15" ht="61.2" customHeight="1" x14ac:dyDescent="0.3">
      <c r="A208" s="5"/>
      <c r="B208" s="69"/>
      <c r="C208" s="186"/>
      <c r="D208" s="15"/>
      <c r="E208" s="5"/>
      <c r="F208" s="5"/>
      <c r="G208" s="15"/>
      <c r="H208" s="15"/>
      <c r="I208" s="5"/>
      <c r="J208" s="139"/>
      <c r="K208" s="41"/>
      <c r="L208" s="15"/>
      <c r="M208" s="15"/>
      <c r="N208" s="5"/>
      <c r="O208" s="76"/>
    </row>
    <row r="209" spans="1:15" ht="61.2" customHeight="1" x14ac:dyDescent="0.3">
      <c r="A209" s="5"/>
      <c r="B209" s="69"/>
      <c r="C209" s="186"/>
      <c r="D209" s="15"/>
      <c r="E209" s="5"/>
      <c r="F209" s="5"/>
      <c r="G209" s="15"/>
      <c r="H209" s="5"/>
      <c r="I209" s="5"/>
      <c r="J209" s="139"/>
      <c r="K209" s="41"/>
      <c r="L209" s="15"/>
      <c r="M209" s="15"/>
      <c r="N209" s="5"/>
      <c r="O209" s="76"/>
    </row>
    <row r="210" spans="1:15" ht="61.2" customHeight="1" x14ac:dyDescent="0.3">
      <c r="A210" s="5"/>
      <c r="B210" s="69"/>
      <c r="C210" s="186"/>
      <c r="D210" s="15"/>
      <c r="E210" s="5"/>
      <c r="F210" s="5"/>
      <c r="G210" s="15"/>
      <c r="H210" s="15"/>
      <c r="I210" s="5"/>
      <c r="J210" s="139"/>
      <c r="K210" s="41"/>
      <c r="L210" s="15"/>
      <c r="M210" s="15"/>
      <c r="N210" s="5"/>
      <c r="O210" s="76"/>
    </row>
    <row r="211" spans="1:15" ht="61.2" customHeight="1" x14ac:dyDescent="0.3">
      <c r="A211" s="5"/>
      <c r="B211" s="69"/>
      <c r="C211" s="186"/>
      <c r="D211" s="15"/>
      <c r="E211" s="5"/>
      <c r="F211" s="5"/>
      <c r="G211" s="15"/>
      <c r="H211" s="15"/>
      <c r="I211" s="5"/>
      <c r="J211" s="139"/>
      <c r="K211" s="41"/>
      <c r="L211" s="15"/>
      <c r="M211" s="15"/>
      <c r="N211" s="5"/>
      <c r="O211" s="76"/>
    </row>
    <row r="212" spans="1:15" ht="61.2" customHeight="1" x14ac:dyDescent="0.3">
      <c r="A212" s="5"/>
      <c r="B212" s="69"/>
      <c r="C212" s="186"/>
      <c r="D212" s="15"/>
      <c r="E212" s="5"/>
      <c r="F212" s="5"/>
      <c r="G212" s="15"/>
      <c r="H212" s="15"/>
      <c r="I212" s="5"/>
      <c r="J212" s="139"/>
      <c r="K212" s="41"/>
      <c r="L212" s="15"/>
      <c r="M212" s="15"/>
      <c r="N212" s="5"/>
      <c r="O212" s="76"/>
    </row>
    <row r="213" spans="1:15" ht="61.2" customHeight="1" x14ac:dyDescent="0.3">
      <c r="A213" s="5"/>
      <c r="B213" s="69"/>
      <c r="C213" s="186"/>
      <c r="D213" s="15"/>
      <c r="E213" s="5"/>
      <c r="F213" s="5"/>
      <c r="G213" s="15"/>
      <c r="H213" s="15"/>
      <c r="I213" s="5"/>
      <c r="J213" s="139"/>
      <c r="K213" s="41"/>
      <c r="L213" s="15"/>
      <c r="M213" s="15"/>
      <c r="N213" s="5"/>
      <c r="O213" s="76"/>
    </row>
    <row r="214" spans="1:15" ht="61.2" customHeight="1" x14ac:dyDescent="0.3">
      <c r="A214" s="5"/>
      <c r="B214" s="69"/>
      <c r="C214" s="186"/>
      <c r="D214" s="15"/>
      <c r="E214" s="5"/>
      <c r="F214" s="5"/>
      <c r="G214" s="15"/>
      <c r="H214" s="5"/>
      <c r="I214" s="5"/>
      <c r="J214" s="139"/>
      <c r="K214" s="41"/>
      <c r="L214" s="15"/>
      <c r="M214" s="15"/>
      <c r="N214" s="5"/>
      <c r="O214" s="76"/>
    </row>
    <row r="215" spans="1:15" ht="61.2" customHeight="1" x14ac:dyDescent="0.3">
      <c r="A215" s="5"/>
      <c r="B215" s="69"/>
      <c r="C215" s="186"/>
      <c r="D215" s="15"/>
      <c r="E215" s="5"/>
      <c r="F215" s="5"/>
      <c r="G215" s="15"/>
      <c r="H215" s="15"/>
      <c r="I215" s="5"/>
      <c r="J215" s="139"/>
      <c r="K215" s="41"/>
      <c r="L215" s="15"/>
      <c r="M215" s="15"/>
      <c r="N215" s="5"/>
      <c r="O215" s="76"/>
    </row>
    <row r="216" spans="1:15" ht="61.2" customHeight="1" x14ac:dyDescent="0.3">
      <c r="A216" s="5"/>
      <c r="B216" s="69"/>
      <c r="C216" s="186"/>
      <c r="D216" s="15"/>
      <c r="E216" s="5"/>
      <c r="F216" s="5"/>
      <c r="G216" s="15"/>
      <c r="H216" s="15"/>
      <c r="I216" s="5"/>
      <c r="J216" s="139"/>
      <c r="K216" s="41"/>
      <c r="L216" s="15"/>
      <c r="M216" s="15"/>
      <c r="N216" s="5"/>
      <c r="O216" s="76"/>
    </row>
    <row r="217" spans="1:15" ht="61.2" customHeight="1" x14ac:dyDescent="0.3">
      <c r="A217" s="15"/>
      <c r="B217" s="69"/>
      <c r="C217" s="186"/>
      <c r="D217" s="15"/>
      <c r="E217" s="15"/>
      <c r="F217" s="15"/>
      <c r="G217" s="15"/>
      <c r="H217" s="15"/>
      <c r="I217" s="5"/>
      <c r="J217" s="15"/>
      <c r="K217" s="15"/>
      <c r="L217" s="15"/>
      <c r="M217" s="15"/>
      <c r="N217" s="5"/>
      <c r="O217" s="76"/>
    </row>
    <row r="218" spans="1:15" ht="61.2" customHeight="1" x14ac:dyDescent="0.3">
      <c r="A218" s="15"/>
      <c r="B218" s="69"/>
      <c r="C218" s="186"/>
      <c r="D218" s="15"/>
      <c r="E218" s="15"/>
      <c r="F218" s="15"/>
      <c r="G218" s="15"/>
      <c r="H218" s="15"/>
      <c r="I218" s="5"/>
      <c r="J218" s="15"/>
      <c r="K218" s="15"/>
      <c r="L218" s="15"/>
      <c r="M218" s="15"/>
      <c r="N218" s="5"/>
      <c r="O218" s="76"/>
    </row>
    <row r="219" spans="1:15" ht="61.2" customHeight="1" x14ac:dyDescent="0.3">
      <c r="A219" s="15"/>
      <c r="B219" s="69"/>
      <c r="C219" s="186"/>
      <c r="D219" s="15"/>
      <c r="E219" s="15"/>
      <c r="F219" s="15"/>
      <c r="G219" s="15"/>
      <c r="H219" s="15"/>
      <c r="I219" s="5"/>
      <c r="J219" s="15"/>
      <c r="K219" s="15"/>
      <c r="L219" s="15"/>
      <c r="M219" s="15"/>
      <c r="N219" s="5"/>
      <c r="O219" s="76"/>
    </row>
    <row r="220" spans="1:15" ht="61.2" customHeight="1" x14ac:dyDescent="0.3">
      <c r="A220" s="15"/>
      <c r="B220" s="69"/>
      <c r="C220" s="186"/>
      <c r="D220" s="15"/>
      <c r="E220" s="15"/>
      <c r="F220" s="15"/>
      <c r="G220" s="15"/>
      <c r="H220" s="15"/>
      <c r="I220" s="5"/>
      <c r="J220" s="15"/>
      <c r="K220" s="15"/>
      <c r="L220" s="15"/>
      <c r="M220" s="15"/>
      <c r="N220" s="5"/>
      <c r="O220" s="76"/>
    </row>
    <row r="221" spans="1:15" ht="61.2" customHeight="1" x14ac:dyDescent="0.3">
      <c r="A221" s="15"/>
      <c r="B221" s="69"/>
      <c r="C221" s="186"/>
      <c r="D221" s="15"/>
      <c r="E221" s="15"/>
      <c r="F221" s="15"/>
      <c r="G221" s="15"/>
      <c r="H221" s="15"/>
      <c r="I221" s="5"/>
      <c r="J221" s="15"/>
      <c r="K221" s="15"/>
      <c r="L221" s="15"/>
      <c r="M221" s="15"/>
      <c r="N221" s="5"/>
      <c r="O221" s="76"/>
    </row>
    <row r="222" spans="1:15" ht="61.2" customHeight="1" x14ac:dyDescent="0.3">
      <c r="A222" s="15"/>
      <c r="B222" s="69"/>
      <c r="C222" s="186"/>
      <c r="D222" s="15"/>
      <c r="E222" s="15"/>
      <c r="F222" s="15"/>
      <c r="G222" s="15"/>
      <c r="H222" s="15"/>
      <c r="I222" s="5"/>
      <c r="J222" s="15"/>
      <c r="K222" s="15"/>
      <c r="L222" s="15"/>
      <c r="M222" s="15"/>
      <c r="N222" s="5"/>
      <c r="O222" s="76"/>
    </row>
    <row r="223" spans="1:15" ht="61.2" customHeight="1" x14ac:dyDescent="0.3">
      <c r="A223" s="15"/>
      <c r="B223" s="69"/>
      <c r="C223" s="186"/>
      <c r="D223" s="15"/>
      <c r="E223" s="15"/>
      <c r="F223" s="15"/>
      <c r="G223" s="15"/>
      <c r="H223" s="15"/>
      <c r="I223" s="5"/>
      <c r="J223" s="15"/>
      <c r="K223" s="15"/>
      <c r="L223" s="15"/>
      <c r="M223" s="15"/>
      <c r="N223" s="5"/>
      <c r="O223" s="76"/>
    </row>
    <row r="224" spans="1:15" ht="61.2" customHeight="1" x14ac:dyDescent="0.3">
      <c r="A224" s="15"/>
      <c r="B224" s="69"/>
      <c r="C224" s="186"/>
      <c r="D224" s="15"/>
      <c r="E224" s="15"/>
      <c r="F224" s="15"/>
      <c r="G224" s="15"/>
      <c r="H224" s="15"/>
      <c r="I224" s="5"/>
      <c r="J224" s="15"/>
      <c r="K224" s="15"/>
      <c r="L224" s="15"/>
      <c r="M224" s="15"/>
      <c r="N224" s="5"/>
      <c r="O224" s="76"/>
    </row>
    <row r="225" spans="1:15" ht="61.2" customHeight="1" x14ac:dyDescent="0.3">
      <c r="A225" s="15"/>
      <c r="B225" s="69"/>
      <c r="C225" s="186"/>
      <c r="D225" s="15"/>
      <c r="E225" s="15"/>
      <c r="F225" s="15"/>
      <c r="G225" s="15"/>
      <c r="H225" s="15"/>
      <c r="I225" s="5"/>
      <c r="J225" s="15"/>
      <c r="K225" s="15"/>
      <c r="L225" s="15"/>
      <c r="M225" s="15"/>
      <c r="N225" s="5"/>
      <c r="O225" s="76"/>
    </row>
    <row r="226" spans="1:15" ht="61.2" customHeight="1" x14ac:dyDescent="0.3">
      <c r="A226" s="15"/>
      <c r="B226" s="69"/>
      <c r="C226" s="186"/>
      <c r="D226" s="15"/>
      <c r="E226" s="15"/>
      <c r="F226" s="15"/>
      <c r="G226" s="15"/>
      <c r="H226" s="15"/>
      <c r="I226" s="5"/>
      <c r="J226" s="15"/>
      <c r="K226" s="15"/>
      <c r="L226" s="15"/>
      <c r="M226" s="15"/>
      <c r="N226" s="5"/>
      <c r="O226" s="76"/>
    </row>
    <row r="227" spans="1:15" ht="61.2" customHeight="1" x14ac:dyDescent="0.3">
      <c r="A227" s="15"/>
      <c r="B227" s="69"/>
      <c r="C227" s="186"/>
      <c r="D227" s="15"/>
      <c r="E227" s="15"/>
      <c r="F227" s="15"/>
      <c r="G227" s="15"/>
      <c r="H227" s="15"/>
      <c r="I227" s="5"/>
      <c r="J227" s="15"/>
      <c r="K227" s="15"/>
      <c r="L227" s="15"/>
      <c r="M227" s="15"/>
      <c r="N227" s="5"/>
      <c r="O227" s="76"/>
    </row>
    <row r="228" spans="1:15" ht="61.2" customHeight="1" x14ac:dyDescent="0.3">
      <c r="A228" s="15"/>
      <c r="B228" s="69"/>
      <c r="C228" s="186"/>
      <c r="D228" s="15"/>
      <c r="E228" s="15"/>
      <c r="F228" s="15"/>
      <c r="G228" s="15"/>
      <c r="H228" s="15"/>
      <c r="I228" s="5"/>
      <c r="J228" s="15"/>
      <c r="K228" s="15"/>
      <c r="L228" s="15"/>
      <c r="M228" s="15"/>
      <c r="N228" s="5"/>
      <c r="O228" s="76"/>
    </row>
    <row r="229" spans="1:15" ht="61.2" customHeight="1" x14ac:dyDescent="0.3">
      <c r="A229" s="15"/>
      <c r="B229" s="69"/>
      <c r="C229" s="186"/>
      <c r="D229" s="15"/>
      <c r="E229" s="15"/>
      <c r="F229" s="15"/>
      <c r="G229" s="15"/>
      <c r="H229" s="15"/>
      <c r="I229" s="5"/>
      <c r="J229" s="15"/>
      <c r="K229" s="15"/>
      <c r="L229" s="15"/>
      <c r="M229" s="15"/>
      <c r="N229" s="5"/>
      <c r="O229" s="76"/>
    </row>
    <row r="230" spans="1:15" ht="61.2" customHeight="1" x14ac:dyDescent="0.3">
      <c r="A230" s="15"/>
      <c r="B230" s="69"/>
      <c r="C230" s="186"/>
      <c r="D230" s="15"/>
      <c r="E230" s="15"/>
      <c r="F230" s="15"/>
      <c r="G230" s="15"/>
      <c r="H230" s="15"/>
      <c r="I230" s="5"/>
      <c r="J230" s="140"/>
      <c r="K230" s="15"/>
      <c r="L230" s="15"/>
      <c r="M230" s="15"/>
      <c r="N230" s="5"/>
      <c r="O230" s="76"/>
    </row>
    <row r="231" spans="1:15" ht="61.2" customHeight="1" x14ac:dyDescent="0.3">
      <c r="A231" s="15"/>
      <c r="B231" s="69"/>
      <c r="C231" s="186"/>
      <c r="D231" s="15"/>
      <c r="E231" s="15"/>
      <c r="F231" s="15"/>
      <c r="G231" s="15"/>
      <c r="H231" s="15"/>
      <c r="I231" s="5"/>
      <c r="J231" s="140"/>
      <c r="K231" s="15"/>
      <c r="L231" s="15"/>
      <c r="M231" s="15"/>
      <c r="N231" s="5"/>
      <c r="O231" s="76"/>
    </row>
    <row r="232" spans="1:15" ht="61.2" customHeight="1" x14ac:dyDescent="0.3">
      <c r="A232" s="15"/>
      <c r="B232" s="69"/>
      <c r="C232" s="186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76"/>
    </row>
    <row r="233" spans="1:15" ht="61.2" customHeight="1" x14ac:dyDescent="0.3">
      <c r="A233" s="15"/>
      <c r="B233" s="69"/>
      <c r="C233" s="186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76"/>
    </row>
    <row r="234" spans="1:15" ht="61.2" customHeight="1" x14ac:dyDescent="0.3">
      <c r="A234" s="15"/>
      <c r="B234" s="69"/>
      <c r="C234" s="186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76"/>
    </row>
    <row r="235" spans="1:15" ht="61.2" customHeight="1" x14ac:dyDescent="0.3">
      <c r="A235" s="15"/>
      <c r="B235" s="69"/>
      <c r="C235" s="186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76"/>
    </row>
    <row r="236" spans="1:15" ht="61.2" customHeight="1" x14ac:dyDescent="0.3">
      <c r="A236" s="15"/>
      <c r="B236" s="69"/>
      <c r="C236" s="186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76"/>
    </row>
    <row r="237" spans="1:15" ht="61.2" customHeight="1" x14ac:dyDescent="0.3">
      <c r="A237" s="15"/>
      <c r="B237" s="69"/>
      <c r="C237" s="186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76"/>
    </row>
    <row r="238" spans="1:15" ht="61.2" customHeight="1" x14ac:dyDescent="0.3">
      <c r="A238" s="15"/>
      <c r="B238" s="69"/>
      <c r="C238" s="186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76"/>
    </row>
    <row r="239" spans="1:15" ht="61.2" customHeight="1" x14ac:dyDescent="0.3">
      <c r="A239" s="15"/>
      <c r="B239" s="69"/>
      <c r="C239" s="186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76"/>
    </row>
    <row r="240" spans="1:15" ht="61.2" customHeight="1" x14ac:dyDescent="0.3">
      <c r="A240" s="15"/>
      <c r="B240" s="69"/>
      <c r="C240" s="186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76"/>
    </row>
    <row r="241" spans="1:15" ht="61.2" customHeight="1" x14ac:dyDescent="0.3">
      <c r="A241" s="15"/>
      <c r="B241" s="69"/>
      <c r="C241" s="186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76"/>
    </row>
    <row r="242" spans="1:15" ht="61.2" customHeight="1" x14ac:dyDescent="0.3">
      <c r="A242" s="15"/>
      <c r="B242" s="69"/>
      <c r="C242" s="186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76"/>
    </row>
    <row r="243" spans="1:15" ht="61.2" customHeight="1" x14ac:dyDescent="0.3">
      <c r="A243" s="15"/>
      <c r="B243" s="69"/>
      <c r="C243" s="186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76"/>
    </row>
    <row r="244" spans="1:15" ht="61.2" customHeight="1" x14ac:dyDescent="0.3">
      <c r="A244" s="15"/>
      <c r="B244" s="69"/>
      <c r="C244" s="186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76"/>
    </row>
    <row r="245" spans="1:15" ht="61.2" customHeight="1" x14ac:dyDescent="0.3">
      <c r="A245" s="15"/>
      <c r="B245" s="69"/>
      <c r="C245" s="186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76"/>
    </row>
    <row r="246" spans="1:15" ht="61.2" customHeight="1" x14ac:dyDescent="0.3">
      <c r="A246" s="15"/>
      <c r="B246" s="69"/>
      <c r="C246" s="186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76"/>
    </row>
    <row r="247" spans="1:15" ht="61.2" customHeight="1" x14ac:dyDescent="0.3">
      <c r="A247" s="15"/>
      <c r="B247" s="69"/>
      <c r="C247" s="186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76"/>
    </row>
    <row r="248" spans="1:15" ht="61.2" customHeight="1" x14ac:dyDescent="0.3">
      <c r="A248" s="15"/>
      <c r="B248" s="69"/>
      <c r="C248" s="186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76"/>
    </row>
    <row r="249" spans="1:15" ht="61.2" customHeight="1" x14ac:dyDescent="0.3">
      <c r="A249" s="15"/>
      <c r="B249" s="69"/>
      <c r="C249" s="186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76"/>
    </row>
    <row r="250" spans="1:15" ht="61.2" customHeight="1" x14ac:dyDescent="0.3">
      <c r="A250" s="15"/>
      <c r="B250" s="69"/>
      <c r="C250" s="186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76"/>
    </row>
    <row r="251" spans="1:15" ht="61.2" customHeight="1" x14ac:dyDescent="0.3">
      <c r="A251" s="15"/>
      <c r="B251" s="69"/>
      <c r="C251" s="186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76"/>
    </row>
    <row r="252" spans="1:15" ht="61.2" customHeight="1" x14ac:dyDescent="0.3">
      <c r="A252" s="15"/>
      <c r="B252" s="69"/>
      <c r="C252" s="186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76"/>
    </row>
    <row r="253" spans="1:15" ht="61.2" customHeight="1" x14ac:dyDescent="0.3">
      <c r="A253" s="15"/>
      <c r="B253" s="69"/>
      <c r="C253" s="186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76"/>
    </row>
    <row r="254" spans="1:15" ht="61.2" customHeight="1" x14ac:dyDescent="0.3">
      <c r="A254" s="15"/>
      <c r="B254" s="69"/>
      <c r="C254" s="186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76"/>
    </row>
    <row r="255" spans="1:15" ht="61.2" customHeight="1" x14ac:dyDescent="0.3">
      <c r="A255" s="15"/>
      <c r="B255" s="69"/>
      <c r="C255" s="186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76"/>
    </row>
    <row r="256" spans="1:15" ht="61.2" customHeight="1" x14ac:dyDescent="0.3">
      <c r="A256" s="15"/>
      <c r="B256" s="69"/>
      <c r="C256" s="186"/>
      <c r="D256" s="15"/>
      <c r="E256" s="15"/>
      <c r="F256" s="15"/>
      <c r="G256" s="15"/>
      <c r="H256" s="15"/>
      <c r="I256" s="15"/>
      <c r="J256" s="15"/>
      <c r="K256" s="5"/>
      <c r="L256" s="15"/>
      <c r="M256" s="15"/>
      <c r="N256" s="15"/>
      <c r="O256" s="76"/>
    </row>
    <row r="257" spans="1:15" ht="61.2" customHeight="1" x14ac:dyDescent="0.3">
      <c r="A257" s="15"/>
      <c r="B257" s="69"/>
      <c r="C257" s="186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76"/>
    </row>
    <row r="258" spans="1:15" ht="61.2" customHeight="1" x14ac:dyDescent="0.3">
      <c r="A258" s="15"/>
      <c r="B258" s="69"/>
      <c r="C258" s="186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76"/>
    </row>
    <row r="259" spans="1:15" ht="61.2" customHeight="1" x14ac:dyDescent="0.3">
      <c r="A259" s="15"/>
      <c r="B259" s="69"/>
      <c r="C259" s="186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76"/>
    </row>
    <row r="260" spans="1:15" ht="61.2" customHeight="1" x14ac:dyDescent="0.3">
      <c r="A260" s="15"/>
      <c r="B260" s="69"/>
      <c r="C260" s="186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76"/>
    </row>
    <row r="261" spans="1:15" ht="61.2" customHeight="1" x14ac:dyDescent="0.3">
      <c r="A261" s="15"/>
      <c r="B261" s="69"/>
      <c r="C261" s="186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76"/>
    </row>
    <row r="262" spans="1:15" ht="61.2" customHeight="1" x14ac:dyDescent="0.3">
      <c r="A262" s="15"/>
      <c r="B262" s="69"/>
      <c r="C262" s="186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76"/>
    </row>
    <row r="263" spans="1:15" ht="61.2" customHeight="1" x14ac:dyDescent="0.3">
      <c r="A263" s="15"/>
      <c r="B263" s="69"/>
      <c r="C263" s="186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76"/>
    </row>
    <row r="264" spans="1:15" ht="61.2" customHeight="1" x14ac:dyDescent="0.3">
      <c r="A264" s="15"/>
      <c r="B264" s="69"/>
      <c r="C264" s="186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76"/>
    </row>
    <row r="265" spans="1:15" ht="61.2" customHeight="1" x14ac:dyDescent="0.3">
      <c r="A265" s="15"/>
      <c r="B265" s="69"/>
      <c r="C265" s="186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76"/>
    </row>
    <row r="266" spans="1:15" ht="61.2" customHeight="1" x14ac:dyDescent="0.3">
      <c r="A266" s="15"/>
      <c r="B266" s="69"/>
      <c r="C266" s="186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76"/>
    </row>
    <row r="267" spans="1:15" ht="61.2" customHeight="1" x14ac:dyDescent="0.3">
      <c r="A267" s="15"/>
      <c r="B267" s="69"/>
      <c r="C267" s="186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76"/>
    </row>
    <row r="268" spans="1:15" ht="61.2" customHeight="1" x14ac:dyDescent="0.3">
      <c r="A268" s="15"/>
      <c r="B268" s="69"/>
      <c r="C268" s="186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76"/>
    </row>
    <row r="269" spans="1:15" ht="61.2" customHeight="1" x14ac:dyDescent="0.3">
      <c r="A269" s="15"/>
      <c r="B269" s="69"/>
      <c r="C269" s="186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76"/>
    </row>
    <row r="270" spans="1:15" ht="61.2" customHeight="1" x14ac:dyDescent="0.3">
      <c r="A270" s="15"/>
      <c r="B270" s="69"/>
      <c r="C270" s="186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76"/>
    </row>
    <row r="271" spans="1:15" ht="61.2" customHeight="1" x14ac:dyDescent="0.3">
      <c r="A271" s="15"/>
      <c r="B271" s="69"/>
      <c r="C271" s="186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76"/>
    </row>
    <row r="272" spans="1:15" ht="61.2" customHeight="1" x14ac:dyDescent="0.3">
      <c r="A272" s="15"/>
      <c r="B272" s="69"/>
      <c r="C272" s="186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76"/>
    </row>
    <row r="273" spans="1:15" ht="61.2" customHeight="1" x14ac:dyDescent="0.3">
      <c r="A273" s="5"/>
      <c r="B273" s="69"/>
      <c r="C273" s="186"/>
      <c r="D273" s="15"/>
      <c r="E273" s="5"/>
      <c r="F273" s="5"/>
      <c r="G273" s="15"/>
      <c r="H273" s="5"/>
      <c r="I273" s="15"/>
      <c r="J273" s="5"/>
      <c r="K273" s="5"/>
      <c r="L273" s="5"/>
      <c r="M273" s="5"/>
      <c r="N273" s="5"/>
      <c r="O273" s="76"/>
    </row>
    <row r="274" spans="1:15" ht="61.2" customHeight="1" x14ac:dyDescent="0.3">
      <c r="A274" s="5"/>
      <c r="B274" s="69"/>
      <c r="C274" s="186"/>
      <c r="D274" s="15"/>
      <c r="E274" s="5"/>
      <c r="F274" s="5"/>
      <c r="G274" s="15"/>
      <c r="H274" s="5"/>
      <c r="I274" s="15"/>
      <c r="J274" s="15"/>
      <c r="K274" s="15"/>
      <c r="L274" s="15"/>
      <c r="M274" s="15"/>
      <c r="N274" s="5"/>
      <c r="O274" s="76"/>
    </row>
    <row r="275" spans="1:15" ht="61.2" customHeight="1" x14ac:dyDescent="0.3">
      <c r="A275" s="5"/>
      <c r="B275" s="69"/>
      <c r="C275" s="186"/>
      <c r="D275" s="15"/>
      <c r="E275" s="5"/>
      <c r="F275" s="5"/>
      <c r="G275" s="15"/>
      <c r="H275" s="5"/>
      <c r="I275" s="15"/>
      <c r="J275" s="15"/>
      <c r="K275" s="15"/>
      <c r="L275" s="15"/>
      <c r="M275" s="15"/>
      <c r="N275" s="5"/>
      <c r="O275" s="76"/>
    </row>
    <row r="276" spans="1:15" ht="61.2" customHeight="1" x14ac:dyDescent="0.3">
      <c r="A276" s="5"/>
      <c r="B276" s="69"/>
      <c r="C276" s="186"/>
      <c r="D276" s="15"/>
      <c r="E276" s="5"/>
      <c r="F276" s="5"/>
      <c r="G276" s="15"/>
      <c r="H276" s="5"/>
      <c r="I276" s="15"/>
      <c r="J276" s="15"/>
      <c r="K276" s="15"/>
      <c r="L276" s="15"/>
      <c r="M276" s="15"/>
      <c r="N276" s="5"/>
      <c r="O276" s="138"/>
    </row>
    <row r="277" spans="1:15" ht="61.2" customHeight="1" x14ac:dyDescent="0.3">
      <c r="A277" s="15"/>
      <c r="B277" s="69"/>
      <c r="C277" s="186"/>
      <c r="D277" s="15"/>
      <c r="E277" s="15"/>
      <c r="F277" s="15"/>
      <c r="G277" s="15"/>
      <c r="H277" s="15"/>
      <c r="I277" s="15"/>
      <c r="J277" s="5"/>
      <c r="K277" s="15"/>
      <c r="L277" s="70"/>
      <c r="M277" s="15"/>
      <c r="N277" s="5"/>
      <c r="O277" s="76"/>
    </row>
    <row r="278" spans="1:15" ht="61.2" customHeight="1" x14ac:dyDescent="0.3">
      <c r="A278" s="15"/>
      <c r="B278" s="69"/>
      <c r="C278" s="186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5"/>
      <c r="O278" s="76"/>
    </row>
    <row r="279" spans="1:15" ht="61.2" customHeight="1" x14ac:dyDescent="0.3">
      <c r="A279" s="15"/>
      <c r="B279" s="69"/>
      <c r="C279" s="186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5"/>
      <c r="O279" s="76"/>
    </row>
    <row r="280" spans="1:15" ht="61.2" customHeight="1" x14ac:dyDescent="0.3">
      <c r="A280" s="15"/>
      <c r="B280" s="69"/>
      <c r="C280" s="186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5"/>
      <c r="O280" s="76"/>
    </row>
    <row r="281" spans="1:15" ht="61.2" customHeight="1" x14ac:dyDescent="0.3">
      <c r="A281" s="15"/>
      <c r="B281" s="69"/>
      <c r="C281" s="186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5"/>
      <c r="O281" s="76"/>
    </row>
    <row r="282" spans="1:15" ht="61.2" customHeight="1" x14ac:dyDescent="0.3">
      <c r="A282" s="15"/>
      <c r="B282" s="69"/>
      <c r="C282" s="186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5"/>
      <c r="O282" s="76"/>
    </row>
    <row r="283" spans="1:15" ht="61.2" customHeight="1" x14ac:dyDescent="0.3">
      <c r="A283" s="15"/>
      <c r="B283" s="69"/>
      <c r="C283" s="186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5"/>
      <c r="O283" s="76"/>
    </row>
    <row r="284" spans="1:15" ht="61.2" customHeight="1" x14ac:dyDescent="0.3">
      <c r="A284" s="15"/>
      <c r="B284" s="69"/>
      <c r="C284" s="186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5"/>
      <c r="O284" s="76"/>
    </row>
    <row r="285" spans="1:15" ht="61.2" customHeight="1" x14ac:dyDescent="0.3">
      <c r="A285" s="15"/>
      <c r="B285" s="69"/>
      <c r="C285" s="186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5"/>
      <c r="O285" s="76"/>
    </row>
    <row r="286" spans="1:15" ht="61.2" customHeight="1" x14ac:dyDescent="0.3">
      <c r="A286" s="5"/>
      <c r="B286" s="69"/>
      <c r="C286" s="186"/>
      <c r="D286" s="15"/>
      <c r="E286" s="5"/>
      <c r="F286" s="5"/>
      <c r="G286" s="5"/>
      <c r="H286" s="5"/>
      <c r="I286" s="15"/>
      <c r="J286" s="5"/>
      <c r="K286" s="5"/>
      <c r="L286" s="5"/>
      <c r="M286" s="5"/>
      <c r="N286" s="5"/>
      <c r="O286" s="76"/>
    </row>
    <row r="287" spans="1:15" ht="61.2" customHeight="1" x14ac:dyDescent="0.3">
      <c r="A287" s="5"/>
      <c r="B287" s="69"/>
      <c r="C287" s="186"/>
      <c r="D287" s="15"/>
      <c r="E287" s="5"/>
      <c r="F287" s="5"/>
      <c r="G287" s="5"/>
      <c r="H287" s="5"/>
      <c r="I287" s="15"/>
      <c r="J287" s="5"/>
      <c r="K287" s="5"/>
      <c r="L287" s="5"/>
      <c r="M287" s="5"/>
      <c r="N287" s="5"/>
      <c r="O287" s="76"/>
    </row>
    <row r="288" spans="1:15" ht="61.2" customHeight="1" x14ac:dyDescent="0.3">
      <c r="A288" s="5"/>
      <c r="B288" s="69"/>
      <c r="C288" s="186"/>
      <c r="D288" s="15"/>
      <c r="E288" s="5"/>
      <c r="F288" s="5"/>
      <c r="G288" s="5"/>
      <c r="H288" s="5"/>
      <c r="I288" s="15"/>
      <c r="J288" s="5"/>
      <c r="K288" s="5"/>
      <c r="L288" s="5"/>
      <c r="M288" s="5"/>
      <c r="N288" s="5"/>
      <c r="O288" s="138"/>
    </row>
    <row r="289" spans="1:15" ht="61.2" customHeight="1" x14ac:dyDescent="0.3">
      <c r="A289" s="5"/>
      <c r="B289" s="69"/>
      <c r="C289" s="186"/>
      <c r="D289" s="15"/>
      <c r="E289" s="5"/>
      <c r="F289" s="5"/>
      <c r="G289" s="5"/>
      <c r="H289" s="5"/>
      <c r="I289" s="15"/>
      <c r="J289" s="5"/>
      <c r="K289" s="5"/>
      <c r="L289" s="5"/>
      <c r="M289" s="5"/>
      <c r="N289" s="5"/>
      <c r="O289" s="76"/>
    </row>
    <row r="290" spans="1:15" ht="61.2" customHeight="1" x14ac:dyDescent="0.3">
      <c r="A290" s="5"/>
      <c r="B290" s="69"/>
      <c r="C290" s="186"/>
      <c r="D290" s="15"/>
      <c r="E290" s="5"/>
      <c r="F290" s="5"/>
      <c r="G290" s="5"/>
      <c r="H290" s="5"/>
      <c r="I290" s="15"/>
      <c r="J290" s="5"/>
      <c r="K290" s="5"/>
      <c r="L290" s="5"/>
      <c r="M290" s="5"/>
      <c r="N290" s="5"/>
      <c r="O290" s="76"/>
    </row>
    <row r="291" spans="1:15" ht="61.2" customHeight="1" x14ac:dyDescent="0.3">
      <c r="A291" s="5"/>
      <c r="B291" s="69"/>
      <c r="C291" s="186"/>
      <c r="D291" s="15"/>
      <c r="E291" s="5"/>
      <c r="F291" s="5"/>
      <c r="G291" s="5"/>
      <c r="H291" s="5"/>
      <c r="I291" s="15"/>
      <c r="J291" s="5"/>
      <c r="K291" s="5"/>
      <c r="L291" s="5"/>
      <c r="M291" s="5"/>
      <c r="N291" s="5"/>
      <c r="O291" s="76"/>
    </row>
    <row r="292" spans="1:15" ht="61.2" customHeight="1" x14ac:dyDescent="0.3">
      <c r="A292" s="15"/>
      <c r="B292" s="69"/>
      <c r="C292" s="186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5"/>
      <c r="O292" s="76"/>
    </row>
    <row r="293" spans="1:15" ht="61.2" customHeight="1" x14ac:dyDescent="0.3">
      <c r="A293" s="15"/>
      <c r="B293" s="69"/>
      <c r="C293" s="186"/>
      <c r="D293" s="15"/>
      <c r="E293" s="15"/>
      <c r="F293" s="15"/>
      <c r="G293" s="5"/>
      <c r="H293" s="15"/>
      <c r="I293" s="15"/>
      <c r="J293" s="15"/>
      <c r="K293" s="15"/>
      <c r="L293" s="15"/>
      <c r="M293" s="15"/>
      <c r="N293" s="5"/>
      <c r="O293" s="76"/>
    </row>
    <row r="294" spans="1:15" ht="61.2" customHeight="1" x14ac:dyDescent="0.3">
      <c r="A294" s="15"/>
      <c r="B294" s="69"/>
      <c r="C294" s="186"/>
      <c r="D294" s="15"/>
      <c r="E294" s="15"/>
      <c r="F294" s="15"/>
      <c r="G294" s="5"/>
      <c r="H294" s="15"/>
      <c r="I294" s="15"/>
      <c r="J294" s="15"/>
      <c r="K294" s="15"/>
      <c r="L294" s="15"/>
      <c r="M294" s="15"/>
      <c r="N294" s="5"/>
      <c r="O294" s="76"/>
    </row>
    <row r="295" spans="1:15" ht="61.2" customHeight="1" x14ac:dyDescent="0.3">
      <c r="A295" s="15"/>
      <c r="B295" s="69"/>
      <c r="C295" s="186"/>
      <c r="D295" s="15"/>
      <c r="E295" s="15"/>
      <c r="F295" s="15"/>
      <c r="G295" s="5"/>
      <c r="H295" s="15"/>
      <c r="I295" s="15"/>
      <c r="J295" s="15"/>
      <c r="K295" s="15"/>
      <c r="L295" s="15"/>
      <c r="M295" s="15"/>
      <c r="N295" s="5"/>
      <c r="O295" s="76"/>
    </row>
    <row r="296" spans="1:15" ht="61.2" customHeight="1" x14ac:dyDescent="0.3">
      <c r="A296" s="15"/>
      <c r="B296" s="69"/>
      <c r="C296" s="186"/>
      <c r="D296" s="15"/>
      <c r="E296" s="15"/>
      <c r="F296" s="15"/>
      <c r="G296" s="5"/>
      <c r="H296" s="15"/>
      <c r="I296" s="15"/>
      <c r="J296" s="15"/>
      <c r="K296" s="15"/>
      <c r="L296" s="15"/>
      <c r="M296" s="15"/>
      <c r="N296" s="5"/>
      <c r="O296" s="76"/>
    </row>
    <row r="297" spans="1:15" ht="61.2" customHeight="1" x14ac:dyDescent="0.3">
      <c r="A297" s="15"/>
      <c r="B297" s="69"/>
      <c r="C297" s="186"/>
      <c r="D297" s="15"/>
      <c r="E297" s="15"/>
      <c r="F297" s="15"/>
      <c r="G297" s="5"/>
      <c r="H297" s="15"/>
      <c r="I297" s="15"/>
      <c r="J297" s="15"/>
      <c r="K297" s="15"/>
      <c r="L297" s="15"/>
      <c r="M297" s="15"/>
      <c r="N297" s="5"/>
      <c r="O297" s="76"/>
    </row>
    <row r="298" spans="1:15" ht="61.2" customHeight="1" x14ac:dyDescent="0.3">
      <c r="A298" s="15"/>
      <c r="B298" s="69"/>
      <c r="C298" s="186"/>
      <c r="D298" s="15"/>
      <c r="E298" s="15"/>
      <c r="F298" s="15"/>
      <c r="G298" s="5"/>
      <c r="H298" s="15"/>
      <c r="I298" s="15"/>
      <c r="J298" s="15"/>
      <c r="K298" s="15"/>
      <c r="L298" s="15"/>
      <c r="M298" s="15"/>
      <c r="N298" s="5"/>
      <c r="O298" s="76"/>
    </row>
    <row r="299" spans="1:15" ht="61.2" customHeight="1" x14ac:dyDescent="0.3">
      <c r="A299" s="15"/>
      <c r="B299" s="69"/>
      <c r="C299" s="186"/>
      <c r="D299" s="15"/>
      <c r="E299" s="15"/>
      <c r="F299" s="15"/>
      <c r="G299" s="5"/>
      <c r="H299" s="15"/>
      <c r="I299" s="15"/>
      <c r="J299" s="15"/>
      <c r="K299" s="15"/>
      <c r="L299" s="15"/>
      <c r="M299" s="15"/>
      <c r="N299" s="5"/>
      <c r="O299" s="76"/>
    </row>
    <row r="300" spans="1:15" ht="61.2" customHeight="1" x14ac:dyDescent="0.3">
      <c r="A300" s="15"/>
      <c r="B300" s="69"/>
      <c r="C300" s="186"/>
      <c r="D300" s="15"/>
      <c r="E300" s="15"/>
      <c r="F300" s="15"/>
      <c r="G300" s="5"/>
      <c r="H300" s="15"/>
      <c r="I300" s="15"/>
      <c r="J300" s="15"/>
      <c r="K300" s="15"/>
      <c r="L300" s="15"/>
      <c r="M300" s="15"/>
      <c r="N300" s="5"/>
      <c r="O300" s="76"/>
    </row>
    <row r="301" spans="1:15" ht="61.2" customHeight="1" x14ac:dyDescent="0.3">
      <c r="A301" s="15"/>
      <c r="B301" s="69"/>
      <c r="C301" s="186"/>
      <c r="D301" s="15"/>
      <c r="E301" s="15"/>
      <c r="F301" s="15"/>
      <c r="G301" s="5"/>
      <c r="H301" s="15"/>
      <c r="I301" s="15"/>
      <c r="J301" s="15"/>
      <c r="K301" s="15"/>
      <c r="L301" s="15"/>
      <c r="M301" s="15"/>
      <c r="N301" s="5"/>
      <c r="O301" s="76"/>
    </row>
    <row r="302" spans="1:15" ht="61.2" customHeight="1" x14ac:dyDescent="0.3">
      <c r="A302" s="15"/>
      <c r="B302" s="69"/>
      <c r="C302" s="186"/>
      <c r="D302" s="15"/>
      <c r="E302" s="15"/>
      <c r="F302" s="15"/>
      <c r="G302" s="5"/>
      <c r="H302" s="15"/>
      <c r="I302" s="15"/>
      <c r="J302" s="15"/>
      <c r="K302" s="15"/>
      <c r="L302" s="15"/>
      <c r="M302" s="15"/>
      <c r="N302" s="5"/>
      <c r="O302" s="76"/>
    </row>
    <row r="303" spans="1:15" ht="61.2" customHeight="1" x14ac:dyDescent="0.3">
      <c r="A303" s="15"/>
      <c r="B303" s="69"/>
      <c r="C303" s="186"/>
      <c r="D303" s="15"/>
      <c r="E303" s="15"/>
      <c r="F303" s="15"/>
      <c r="G303" s="5"/>
      <c r="H303" s="15"/>
      <c r="I303" s="15"/>
      <c r="J303" s="15"/>
      <c r="K303" s="15"/>
      <c r="L303" s="15"/>
      <c r="M303" s="15"/>
      <c r="N303" s="5"/>
      <c r="O303" s="76"/>
    </row>
    <row r="304" spans="1:15" ht="61.2" customHeight="1" x14ac:dyDescent="0.3">
      <c r="A304" s="15"/>
      <c r="B304" s="69"/>
      <c r="C304" s="186"/>
      <c r="D304" s="15"/>
      <c r="E304" s="15"/>
      <c r="F304" s="15"/>
      <c r="G304" s="5"/>
      <c r="H304" s="15"/>
      <c r="I304" s="15"/>
      <c r="J304" s="15"/>
      <c r="K304" s="15"/>
      <c r="L304" s="15"/>
      <c r="M304" s="15"/>
      <c r="N304" s="5"/>
      <c r="O304" s="76"/>
    </row>
    <row r="305" spans="1:15" ht="61.2" customHeight="1" x14ac:dyDescent="0.3">
      <c r="A305" s="15"/>
      <c r="B305" s="69"/>
      <c r="C305" s="186"/>
      <c r="D305" s="15"/>
      <c r="E305" s="15"/>
      <c r="F305" s="15"/>
      <c r="G305" s="5"/>
      <c r="H305" s="15"/>
      <c r="I305" s="15"/>
      <c r="J305" s="15"/>
      <c r="K305" s="15"/>
      <c r="L305" s="15"/>
      <c r="M305" s="15"/>
      <c r="N305" s="5"/>
      <c r="O305" s="76"/>
    </row>
    <row r="306" spans="1:15" ht="61.2" customHeight="1" x14ac:dyDescent="0.3">
      <c r="A306" s="15"/>
      <c r="B306" s="69"/>
      <c r="C306" s="186"/>
      <c r="D306" s="15"/>
      <c r="E306" s="15"/>
      <c r="F306" s="15"/>
      <c r="G306" s="5"/>
      <c r="H306" s="15"/>
      <c r="I306" s="15"/>
      <c r="J306" s="15"/>
      <c r="K306" s="15"/>
      <c r="L306" s="15"/>
      <c r="M306" s="15"/>
      <c r="N306" s="5"/>
      <c r="O306" s="76"/>
    </row>
    <row r="307" spans="1:15" ht="61.2" customHeight="1" x14ac:dyDescent="0.3">
      <c r="A307" s="15"/>
      <c r="B307" s="69"/>
      <c r="C307" s="186"/>
      <c r="D307" s="15"/>
      <c r="E307" s="15"/>
      <c r="F307" s="15"/>
      <c r="G307" s="5"/>
      <c r="H307" s="15"/>
      <c r="I307" s="15"/>
      <c r="J307" s="15"/>
      <c r="K307" s="15"/>
      <c r="L307" s="15"/>
      <c r="M307" s="15"/>
      <c r="N307" s="5"/>
      <c r="O307" s="76"/>
    </row>
    <row r="308" spans="1:15" ht="61.2" customHeight="1" x14ac:dyDescent="0.3">
      <c r="A308" s="15"/>
      <c r="B308" s="69"/>
      <c r="C308" s="186"/>
      <c r="D308" s="15"/>
      <c r="E308" s="15"/>
      <c r="F308" s="15"/>
      <c r="G308" s="5"/>
      <c r="H308" s="15"/>
      <c r="I308" s="15"/>
      <c r="J308" s="15"/>
      <c r="K308" s="15"/>
      <c r="L308" s="15"/>
      <c r="M308" s="15"/>
      <c r="N308" s="5"/>
      <c r="O308" s="76"/>
    </row>
    <row r="309" spans="1:15" ht="61.2" customHeight="1" x14ac:dyDescent="0.3">
      <c r="A309" s="15"/>
      <c r="B309" s="69"/>
      <c r="C309" s="186"/>
      <c r="D309" s="15"/>
      <c r="E309" s="15"/>
      <c r="F309" s="15"/>
      <c r="G309" s="5"/>
      <c r="H309" s="15"/>
      <c r="I309" s="15"/>
      <c r="J309" s="15"/>
      <c r="K309" s="15"/>
      <c r="L309" s="15"/>
      <c r="M309" s="15"/>
      <c r="N309" s="5"/>
      <c r="O309" s="76"/>
    </row>
    <row r="310" spans="1:15" ht="61.2" customHeight="1" x14ac:dyDescent="0.3">
      <c r="A310" s="15"/>
      <c r="B310" s="69"/>
      <c r="C310" s="186"/>
      <c r="D310" s="15"/>
      <c r="E310" s="15"/>
      <c r="F310" s="15"/>
      <c r="G310" s="5"/>
      <c r="H310" s="15"/>
      <c r="I310" s="15"/>
      <c r="J310" s="15"/>
      <c r="K310" s="15"/>
      <c r="L310" s="15"/>
      <c r="M310" s="15"/>
      <c r="N310" s="5"/>
      <c r="O310" s="76"/>
    </row>
    <row r="311" spans="1:15" ht="61.2" customHeight="1" x14ac:dyDescent="0.3">
      <c r="A311" s="15"/>
      <c r="B311" s="69"/>
      <c r="C311" s="186"/>
      <c r="D311" s="15"/>
      <c r="E311" s="15"/>
      <c r="F311" s="15"/>
      <c r="G311" s="5"/>
      <c r="H311" s="15"/>
      <c r="I311" s="15"/>
      <c r="J311" s="15"/>
      <c r="K311" s="15"/>
      <c r="L311" s="15"/>
      <c r="M311" s="15"/>
      <c r="N311" s="5"/>
      <c r="O311" s="76"/>
    </row>
    <row r="312" spans="1:15" ht="61.2" customHeight="1" x14ac:dyDescent="0.3">
      <c r="A312" s="15"/>
      <c r="B312" s="69"/>
      <c r="C312" s="186"/>
      <c r="D312" s="15"/>
      <c r="E312" s="15"/>
      <c r="F312" s="15"/>
      <c r="G312" s="5"/>
      <c r="H312" s="15"/>
      <c r="I312" s="15"/>
      <c r="J312" s="15"/>
      <c r="K312" s="15"/>
      <c r="L312" s="15"/>
      <c r="M312" s="15"/>
      <c r="N312" s="5"/>
      <c r="O312" s="76"/>
    </row>
    <row r="313" spans="1:15" ht="61.2" customHeight="1" x14ac:dyDescent="0.3">
      <c r="A313" s="15"/>
      <c r="B313" s="69"/>
      <c r="C313" s="186"/>
      <c r="D313" s="15"/>
      <c r="E313" s="15"/>
      <c r="F313" s="15"/>
      <c r="G313" s="5"/>
      <c r="H313" s="15"/>
      <c r="I313" s="15"/>
      <c r="J313" s="15"/>
      <c r="K313" s="15"/>
      <c r="L313" s="15"/>
      <c r="M313" s="15"/>
      <c r="N313" s="5"/>
      <c r="O313" s="76"/>
    </row>
    <row r="314" spans="1:15" ht="61.2" customHeight="1" x14ac:dyDescent="0.3">
      <c r="A314" s="15"/>
      <c r="B314" s="69"/>
      <c r="C314" s="186"/>
      <c r="D314" s="15"/>
      <c r="E314" s="15"/>
      <c r="F314" s="15"/>
      <c r="G314" s="5"/>
      <c r="H314" s="15"/>
      <c r="I314" s="15"/>
      <c r="J314" s="15"/>
      <c r="K314" s="15"/>
      <c r="L314" s="15"/>
      <c r="M314" s="15"/>
      <c r="N314" s="5"/>
      <c r="O314" s="76"/>
    </row>
    <row r="315" spans="1:15" ht="61.2" customHeight="1" x14ac:dyDescent="0.3">
      <c r="A315" s="15"/>
      <c r="B315" s="69"/>
      <c r="C315" s="186"/>
      <c r="D315" s="15"/>
      <c r="E315" s="15"/>
      <c r="F315" s="15"/>
      <c r="G315" s="5"/>
      <c r="H315" s="15"/>
      <c r="I315" s="15"/>
      <c r="J315" s="15"/>
      <c r="K315" s="15"/>
      <c r="L315" s="15"/>
      <c r="M315" s="15"/>
      <c r="N315" s="5"/>
      <c r="O315" s="76"/>
    </row>
    <row r="316" spans="1:15" ht="61.2" customHeight="1" x14ac:dyDescent="0.3">
      <c r="A316" s="15"/>
      <c r="B316" s="69"/>
      <c r="C316" s="186"/>
      <c r="D316" s="15"/>
      <c r="E316" s="15"/>
      <c r="F316" s="15"/>
      <c r="G316" s="5"/>
      <c r="H316" s="15"/>
      <c r="I316" s="15"/>
      <c r="J316" s="15"/>
      <c r="K316" s="15"/>
      <c r="L316" s="15"/>
      <c r="M316" s="15"/>
      <c r="N316" s="5"/>
      <c r="O316" s="76"/>
    </row>
    <row r="317" spans="1:15" ht="61.2" customHeight="1" x14ac:dyDescent="0.3">
      <c r="A317" s="15"/>
      <c r="B317" s="69"/>
      <c r="C317" s="186"/>
      <c r="D317" s="15"/>
      <c r="E317" s="15"/>
      <c r="F317" s="15"/>
      <c r="G317" s="5"/>
      <c r="H317" s="15"/>
      <c r="I317" s="15"/>
      <c r="J317" s="15"/>
      <c r="K317" s="15"/>
      <c r="L317" s="15"/>
      <c r="M317" s="15"/>
      <c r="N317" s="5"/>
      <c r="O317" s="76"/>
    </row>
    <row r="318" spans="1:15" ht="61.2" customHeight="1" x14ac:dyDescent="0.3">
      <c r="A318" s="15"/>
      <c r="B318" s="69"/>
      <c r="C318" s="186"/>
      <c r="D318" s="15"/>
      <c r="E318" s="15"/>
      <c r="F318" s="15"/>
      <c r="G318" s="5"/>
      <c r="H318" s="15"/>
      <c r="I318" s="15"/>
      <c r="J318" s="15"/>
      <c r="K318" s="15"/>
      <c r="L318" s="15"/>
      <c r="M318" s="15"/>
      <c r="N318" s="5"/>
      <c r="O318" s="76"/>
    </row>
    <row r="319" spans="1:15" ht="61.2" customHeight="1" x14ac:dyDescent="0.3">
      <c r="A319" s="15"/>
      <c r="B319" s="69"/>
      <c r="C319" s="186"/>
      <c r="D319" s="15"/>
      <c r="E319" s="15"/>
      <c r="F319" s="15"/>
      <c r="G319" s="5"/>
      <c r="H319" s="15"/>
      <c r="I319" s="15"/>
      <c r="J319" s="15"/>
      <c r="K319" s="15"/>
      <c r="L319" s="15"/>
      <c r="M319" s="15"/>
      <c r="N319" s="5"/>
      <c r="O319" s="76"/>
    </row>
    <row r="320" spans="1:15" ht="61.2" customHeight="1" x14ac:dyDescent="0.3">
      <c r="A320" s="15"/>
      <c r="B320" s="69"/>
      <c r="C320" s="186"/>
      <c r="D320" s="15"/>
      <c r="E320" s="15"/>
      <c r="F320" s="15"/>
      <c r="G320" s="5"/>
      <c r="H320" s="15"/>
      <c r="I320" s="15"/>
      <c r="J320" s="15"/>
      <c r="K320" s="15"/>
      <c r="L320" s="15"/>
      <c r="M320" s="15"/>
      <c r="N320" s="5"/>
      <c r="O320" s="76"/>
    </row>
    <row r="321" spans="1:15" ht="61.2" customHeight="1" x14ac:dyDescent="0.3">
      <c r="A321" s="15"/>
      <c r="B321" s="69"/>
      <c r="C321" s="186"/>
      <c r="D321" s="15"/>
      <c r="E321" s="15"/>
      <c r="F321" s="15"/>
      <c r="G321" s="5"/>
      <c r="H321" s="15"/>
      <c r="I321" s="15"/>
      <c r="J321" s="15"/>
      <c r="K321" s="15"/>
      <c r="L321" s="15"/>
      <c r="M321" s="15"/>
      <c r="N321" s="5"/>
      <c r="O321" s="76"/>
    </row>
    <row r="322" spans="1:15" ht="61.2" customHeight="1" x14ac:dyDescent="0.3">
      <c r="A322" s="15"/>
      <c r="B322" s="69"/>
      <c r="C322" s="186"/>
      <c r="D322" s="15"/>
      <c r="E322" s="15"/>
      <c r="F322" s="15"/>
      <c r="G322" s="5"/>
      <c r="H322" s="15"/>
      <c r="I322" s="15"/>
      <c r="J322" s="15"/>
      <c r="K322" s="15"/>
      <c r="L322" s="15"/>
      <c r="M322" s="15"/>
      <c r="N322" s="5"/>
      <c r="O322" s="76"/>
    </row>
    <row r="323" spans="1:15" ht="61.2" customHeight="1" x14ac:dyDescent="0.3">
      <c r="A323" s="15"/>
      <c r="B323" s="69"/>
      <c r="C323" s="186"/>
      <c r="D323" s="15"/>
      <c r="E323" s="15"/>
      <c r="F323" s="15"/>
      <c r="G323" s="5"/>
      <c r="H323" s="15"/>
      <c r="I323" s="15"/>
      <c r="J323" s="15"/>
      <c r="K323" s="15"/>
      <c r="L323" s="15"/>
      <c r="M323" s="15"/>
      <c r="N323" s="5"/>
      <c r="O323" s="76"/>
    </row>
    <row r="324" spans="1:15" ht="61.2" customHeight="1" x14ac:dyDescent="0.3">
      <c r="A324" s="15"/>
      <c r="B324" s="69"/>
      <c r="C324" s="186"/>
      <c r="D324" s="15"/>
      <c r="E324" s="15"/>
      <c r="F324" s="15"/>
      <c r="G324" s="5"/>
      <c r="H324" s="15"/>
      <c r="I324" s="15"/>
      <c r="J324" s="15"/>
      <c r="K324" s="15"/>
      <c r="L324" s="15"/>
      <c r="M324" s="15"/>
      <c r="N324" s="5"/>
      <c r="O324" s="76"/>
    </row>
  </sheetData>
  <autoFilter ref="A2:O56" xr:uid="{1E0E5525-69D7-4435-A3E2-D16CE85B9644}"/>
  <dataConsolidate>
    <dataRefs count="2">
      <dataRef ref="B2:B3" sheet="Hoja2" r:id="rId1"/>
      <dataRef ref="C2:C3" sheet="Hoja2" r:id="rId2"/>
    </dataRefs>
  </dataConsolidate>
  <mergeCells count="1">
    <mergeCell ref="A1:O1"/>
  </mergeCells>
  <conditionalFormatting sqref="G58:G63">
    <cfRule type="duplicateValues" dxfId="12" priority="31"/>
  </conditionalFormatting>
  <conditionalFormatting sqref="G58:G63">
    <cfRule type="duplicateValues" dxfId="11" priority="32"/>
  </conditionalFormatting>
  <conditionalFormatting sqref="G58:G63">
    <cfRule type="duplicateValues" dxfId="10" priority="30"/>
  </conditionalFormatting>
  <conditionalFormatting sqref="G58:G63">
    <cfRule type="duplicateValues" dxfId="9" priority="29"/>
  </conditionalFormatting>
  <conditionalFormatting sqref="G66">
    <cfRule type="duplicateValues" dxfId="8" priority="28" stopIfTrue="1"/>
  </conditionalFormatting>
  <conditionalFormatting sqref="G65">
    <cfRule type="duplicateValues" dxfId="7" priority="27" stopIfTrue="1"/>
  </conditionalFormatting>
  <conditionalFormatting sqref="G64:G65">
    <cfRule type="duplicateValues" dxfId="6" priority="26"/>
  </conditionalFormatting>
  <conditionalFormatting sqref="G64">
    <cfRule type="duplicateValues" dxfId="5" priority="37"/>
  </conditionalFormatting>
  <conditionalFormatting sqref="G67">
    <cfRule type="duplicateValues" dxfId="4" priority="38" stopIfTrue="1"/>
  </conditionalFormatting>
  <conditionalFormatting sqref="G67">
    <cfRule type="duplicateValues" dxfId="3" priority="39" stopIfTrue="1"/>
  </conditionalFormatting>
  <conditionalFormatting sqref="G64:G67">
    <cfRule type="duplicateValues" dxfId="2" priority="40"/>
  </conditionalFormatting>
  <conditionalFormatting sqref="G52">
    <cfRule type="duplicateValues" dxfId="1" priority="46"/>
  </conditionalFormatting>
  <conditionalFormatting sqref="G53:G56">
    <cfRule type="duplicateValues" dxfId="0" priority="47"/>
  </conditionalFormatting>
  <dataValidations count="2">
    <dataValidation type="whole" allowBlank="1" showInputMessage="1" showErrorMessage="1" sqref="J292:J321 J119:J276 J278:J285 J68:J108 I30:I51 J3:J29 J52:J61" xr:uid="{00000000-0002-0000-0700-000000000000}">
      <formula1>1</formula1>
      <formula2>1000000000000000</formula2>
    </dataValidation>
    <dataValidation type="whole" allowBlank="1" showInputMessage="1" showErrorMessage="1" error="DEJAR VACÍO EN CASO DE NO TENER BAR DE ESE TIPO, NO COLOCAR CERO" sqref="K119:M193 L292:M321 K292:K324 K196:M276 L278:L280 K277:K285 M277:M285 H277:H285 J30:L51 K3:M29 K52:M108" xr:uid="{00000000-0002-0000-0700-000001000000}">
      <formula1>1</formula1>
      <formula2>15</formula2>
    </dataValidation>
  </dataValidations>
  <pageMargins left="0.7" right="0.7" top="0.75" bottom="0.75" header="0.3" footer="0.3"/>
  <pageSetup paperSize="9" orientation="portrait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43"/>
  <sheetViews>
    <sheetView zoomScale="60" zoomScaleNormal="60" workbookViewId="0">
      <selection sqref="A1:O1"/>
    </sheetView>
  </sheetViews>
  <sheetFormatPr baseColWidth="10" defaultColWidth="11.44140625" defaultRowHeight="23.4" x14ac:dyDescent="0.3"/>
  <cols>
    <col min="1" max="1" width="17.109375" style="148" customWidth="1"/>
    <col min="2" max="2" width="58.109375" style="149" customWidth="1"/>
    <col min="3" max="3" width="36.6640625" style="149" customWidth="1"/>
    <col min="4" max="4" width="37.88671875" style="148" customWidth="1"/>
    <col min="5" max="5" width="22.21875" style="131" customWidth="1"/>
    <col min="6" max="6" width="20.109375" style="148" customWidth="1"/>
    <col min="7" max="7" width="44" style="149" bestFit="1" customWidth="1"/>
    <col min="8" max="8" width="38.109375" style="131" bestFit="1" customWidth="1"/>
    <col min="9" max="9" width="22.109375" style="131" customWidth="1"/>
    <col min="10" max="10" width="28.88671875" style="148" customWidth="1"/>
    <col min="11" max="11" width="31.109375" style="148" customWidth="1"/>
    <col min="12" max="12" width="24.77734375" style="148" customWidth="1"/>
    <col min="13" max="13" width="23.88671875" style="148" customWidth="1"/>
    <col min="14" max="14" width="23.109375" style="148" customWidth="1"/>
    <col min="15" max="15" width="17" style="131" customWidth="1"/>
    <col min="16" max="16384" width="11.44140625" style="131"/>
  </cols>
  <sheetData>
    <row r="1" spans="1:15" s="146" customFormat="1" ht="76.5" customHeight="1" x14ac:dyDescent="0.3">
      <c r="A1" s="205" t="s">
        <v>211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72.75" customHeight="1" x14ac:dyDescent="0.3">
      <c r="A2" s="150" t="s">
        <v>0</v>
      </c>
      <c r="B2" s="151" t="s">
        <v>212</v>
      </c>
      <c r="C2" s="151" t="s">
        <v>1876</v>
      </c>
      <c r="D2" s="151" t="s">
        <v>1877</v>
      </c>
      <c r="E2" s="150" t="s">
        <v>2</v>
      </c>
      <c r="F2" s="150" t="s">
        <v>4</v>
      </c>
      <c r="G2" s="152" t="s">
        <v>6</v>
      </c>
      <c r="H2" s="150" t="s">
        <v>3</v>
      </c>
      <c r="I2" s="150" t="s">
        <v>7</v>
      </c>
      <c r="J2" s="150" t="s">
        <v>8</v>
      </c>
      <c r="K2" s="150" t="s">
        <v>9</v>
      </c>
      <c r="L2" s="150" t="s">
        <v>10</v>
      </c>
      <c r="M2" s="150" t="s">
        <v>11</v>
      </c>
      <c r="N2" s="150" t="s">
        <v>12</v>
      </c>
      <c r="O2" s="150" t="s">
        <v>220</v>
      </c>
    </row>
    <row r="3" spans="1:15" ht="70.2" x14ac:dyDescent="0.3">
      <c r="A3" s="128" t="s">
        <v>197</v>
      </c>
      <c r="B3" s="127" t="s">
        <v>1870</v>
      </c>
      <c r="C3" s="127" t="str">
        <f>+VLOOKUP(A3,'[1]DISTRITOS A NIVEL NACIONAL'!$A$1:$N$65536,6,0)</f>
        <v>(02) 3948100</v>
      </c>
      <c r="D3" s="128">
        <f>+VLOOKUP(A3,'[1]DISTRITOS A NIVEL NACIONAL'!$A$1:$N$65536,7,0)</f>
        <v>3120</v>
      </c>
      <c r="E3" s="126" t="s">
        <v>198</v>
      </c>
      <c r="F3" s="128" t="s">
        <v>18</v>
      </c>
      <c r="G3" s="127" t="s">
        <v>839</v>
      </c>
      <c r="H3" s="126" t="s">
        <v>838</v>
      </c>
      <c r="I3" s="132" t="s">
        <v>14</v>
      </c>
      <c r="J3" s="128">
        <v>64</v>
      </c>
      <c r="K3" s="128">
        <v>1</v>
      </c>
      <c r="L3" s="128"/>
      <c r="M3" s="128"/>
      <c r="N3" s="128">
        <v>1</v>
      </c>
      <c r="O3" s="135">
        <v>9.0688000000000013</v>
      </c>
    </row>
    <row r="4" spans="1:15" ht="65.400000000000006" customHeight="1" x14ac:dyDescent="0.3">
      <c r="A4" s="128" t="s">
        <v>197</v>
      </c>
      <c r="B4" s="127" t="s">
        <v>1870</v>
      </c>
      <c r="C4" s="127" t="str">
        <f>+VLOOKUP(A4,'[1]DISTRITOS A NIVEL NACIONAL'!$A$1:$N$65536,6,0)</f>
        <v>(02) 3948100</v>
      </c>
      <c r="D4" s="128">
        <f>+VLOOKUP(A4,'[1]DISTRITOS A NIVEL NACIONAL'!$A$1:$N$65536,7,0)</f>
        <v>3120</v>
      </c>
      <c r="E4" s="126" t="s">
        <v>198</v>
      </c>
      <c r="F4" s="128" t="s">
        <v>18</v>
      </c>
      <c r="G4" s="145" t="s">
        <v>841</v>
      </c>
      <c r="H4" s="126" t="s">
        <v>840</v>
      </c>
      <c r="I4" s="132" t="s">
        <v>14</v>
      </c>
      <c r="J4" s="133">
        <v>60</v>
      </c>
      <c r="K4" s="133">
        <v>1</v>
      </c>
      <c r="L4" s="133"/>
      <c r="M4" s="133"/>
      <c r="N4" s="128">
        <v>1</v>
      </c>
      <c r="O4" s="135">
        <v>8.5020000000000007</v>
      </c>
    </row>
    <row r="5" spans="1:15" ht="70.2" x14ac:dyDescent="0.3">
      <c r="A5" s="128" t="s">
        <v>1127</v>
      </c>
      <c r="B5" s="127" t="s">
        <v>1871</v>
      </c>
      <c r="C5" s="127" t="str">
        <f>+VLOOKUP(A5,'[1]DISTRITOS A NIVEL NACIONAL'!$A$1:$N$65536,6,0)</f>
        <v xml:space="preserve">(02) 3930810 </v>
      </c>
      <c r="D5" s="128">
        <f>+VLOOKUP(A5,'[1]DISTRITOS A NIVEL NACIONAL'!$A$1:$N$65536,7,0)</f>
        <v>3201</v>
      </c>
      <c r="E5" s="126" t="s">
        <v>198</v>
      </c>
      <c r="F5" s="128" t="s">
        <v>1129</v>
      </c>
      <c r="G5" s="127" t="s">
        <v>1130</v>
      </c>
      <c r="H5" s="126" t="s">
        <v>1128</v>
      </c>
      <c r="I5" s="132" t="s">
        <v>14</v>
      </c>
      <c r="J5" s="128">
        <v>596</v>
      </c>
      <c r="K5" s="128"/>
      <c r="L5" s="128">
        <v>1</v>
      </c>
      <c r="M5" s="128"/>
      <c r="N5" s="128">
        <f>+K5+L5+M5</f>
        <v>1</v>
      </c>
      <c r="O5" s="135">
        <v>118.23</v>
      </c>
    </row>
    <row r="6" spans="1:15" ht="93.6" x14ac:dyDescent="0.3">
      <c r="A6" s="128" t="s">
        <v>1127</v>
      </c>
      <c r="B6" s="127" t="s">
        <v>1871</v>
      </c>
      <c r="C6" s="127" t="str">
        <f>+VLOOKUP(A6,'[1]DISTRITOS A NIVEL NACIONAL'!$A$1:$N$65536,6,0)</f>
        <v xml:space="preserve">(02) 3930810 </v>
      </c>
      <c r="D6" s="128">
        <f>+VLOOKUP(A6,'[1]DISTRITOS A NIVEL NACIONAL'!$A$1:$N$65536,7,0)</f>
        <v>3201</v>
      </c>
      <c r="E6" s="126" t="s">
        <v>198</v>
      </c>
      <c r="F6" s="128" t="s">
        <v>1129</v>
      </c>
      <c r="G6" s="145" t="s">
        <v>1132</v>
      </c>
      <c r="H6" s="126" t="s">
        <v>1131</v>
      </c>
      <c r="I6" s="132" t="s">
        <v>14</v>
      </c>
      <c r="J6" s="133">
        <v>1130</v>
      </c>
      <c r="K6" s="133"/>
      <c r="L6" s="133">
        <v>1</v>
      </c>
      <c r="M6" s="133"/>
      <c r="N6" s="128">
        <f t="shared" ref="N6:N69" si="0">+K6+L6+M6</f>
        <v>1</v>
      </c>
      <c r="O6" s="135">
        <f>+((J6*40%)*(0.25)*(14.17)*(10%))</f>
        <v>160.12100000000001</v>
      </c>
    </row>
    <row r="7" spans="1:15" ht="93.6" x14ac:dyDescent="0.3">
      <c r="A7" s="128" t="s">
        <v>1127</v>
      </c>
      <c r="B7" s="127" t="s">
        <v>1871</v>
      </c>
      <c r="C7" s="127" t="str">
        <f>+VLOOKUP(A7,'[1]DISTRITOS A NIVEL NACIONAL'!$A$1:$N$65536,6,0)</f>
        <v xml:space="preserve">(02) 3930810 </v>
      </c>
      <c r="D7" s="128">
        <f>+VLOOKUP(A7,'[1]DISTRITOS A NIVEL NACIONAL'!$A$1:$N$65536,7,0)</f>
        <v>3201</v>
      </c>
      <c r="E7" s="126" t="s">
        <v>198</v>
      </c>
      <c r="F7" s="128" t="s">
        <v>1129</v>
      </c>
      <c r="G7" s="127" t="s">
        <v>1134</v>
      </c>
      <c r="H7" s="126" t="s">
        <v>1133</v>
      </c>
      <c r="I7" s="132" t="s">
        <v>14</v>
      </c>
      <c r="J7" s="128">
        <v>776</v>
      </c>
      <c r="K7" s="128">
        <v>1</v>
      </c>
      <c r="L7" s="128"/>
      <c r="M7" s="128"/>
      <c r="N7" s="128">
        <f t="shared" si="0"/>
        <v>1</v>
      </c>
      <c r="O7" s="135">
        <f>+((J7*40%)*(0.25)*(14.17)*(10%))</f>
        <v>109.95920000000001</v>
      </c>
    </row>
    <row r="8" spans="1:15" ht="140.4" x14ac:dyDescent="0.3">
      <c r="A8" s="128" t="s">
        <v>1135</v>
      </c>
      <c r="B8" s="127" t="s">
        <v>1887</v>
      </c>
      <c r="C8" s="127" t="str">
        <f>+VLOOKUP(A8,'[1]DISTRITOS A NIVEL NACIONAL'!$A$1:$N$65536,6,0)</f>
        <v xml:space="preserve">(02) 3816340 HASTA 3816349 </v>
      </c>
      <c r="D8" s="128" t="str">
        <f>+VLOOKUP(A8,'[1]DISTRITOS A NIVEL NACIONAL'!$A$1:$N$65536,7,0)</f>
        <v>3409/3405</v>
      </c>
      <c r="E8" s="126" t="s">
        <v>198</v>
      </c>
      <c r="F8" s="128" t="s">
        <v>1129</v>
      </c>
      <c r="G8" s="145" t="s">
        <v>1137</v>
      </c>
      <c r="H8" s="126" t="s">
        <v>1136</v>
      </c>
      <c r="I8" s="132" t="s">
        <v>134</v>
      </c>
      <c r="J8" s="133">
        <v>1002</v>
      </c>
      <c r="K8" s="133"/>
      <c r="L8" s="133"/>
      <c r="M8" s="133">
        <v>1</v>
      </c>
      <c r="N8" s="128">
        <f t="shared" si="0"/>
        <v>1</v>
      </c>
      <c r="O8" s="135">
        <f t="shared" ref="O8:O71" si="1">+((J8*40%)*(0.35)*(14.17)*(10%))</f>
        <v>198.77676</v>
      </c>
    </row>
    <row r="9" spans="1:15" ht="70.2" x14ac:dyDescent="0.3">
      <c r="A9" s="128" t="s">
        <v>1135</v>
      </c>
      <c r="B9" s="127" t="s">
        <v>1887</v>
      </c>
      <c r="C9" s="127" t="str">
        <f>+VLOOKUP(A9,'[1]DISTRITOS A NIVEL NACIONAL'!$A$1:$N$65536,6,0)</f>
        <v xml:space="preserve">(02) 3816340 HASTA 3816349 </v>
      </c>
      <c r="D9" s="128" t="str">
        <f>+VLOOKUP(A9,'[1]DISTRITOS A NIVEL NACIONAL'!$A$1:$N$65536,7,0)</f>
        <v>3409/3405</v>
      </c>
      <c r="E9" s="126" t="s">
        <v>198</v>
      </c>
      <c r="F9" s="128" t="s">
        <v>1129</v>
      </c>
      <c r="G9" s="127" t="s">
        <v>1139</v>
      </c>
      <c r="H9" s="126" t="s">
        <v>1138</v>
      </c>
      <c r="I9" s="132" t="s">
        <v>134</v>
      </c>
      <c r="J9" s="128">
        <v>886</v>
      </c>
      <c r="K9" s="128"/>
      <c r="L9" s="128"/>
      <c r="M9" s="128">
        <v>1</v>
      </c>
      <c r="N9" s="128">
        <f t="shared" si="0"/>
        <v>1</v>
      </c>
      <c r="O9" s="135">
        <f t="shared" si="1"/>
        <v>175.76468</v>
      </c>
    </row>
    <row r="10" spans="1:15" ht="46.8" x14ac:dyDescent="0.3">
      <c r="A10" s="128" t="s">
        <v>1135</v>
      </c>
      <c r="B10" s="127" t="s">
        <v>1887</v>
      </c>
      <c r="C10" s="127" t="str">
        <f>+VLOOKUP(A10,'[1]DISTRITOS A NIVEL NACIONAL'!$A$1:$N$65536,6,0)</f>
        <v xml:space="preserve">(02) 3816340 HASTA 3816349 </v>
      </c>
      <c r="D10" s="128" t="str">
        <f>+VLOOKUP(A10,'[1]DISTRITOS A NIVEL NACIONAL'!$A$1:$N$65536,7,0)</f>
        <v>3409/3405</v>
      </c>
      <c r="E10" s="126" t="s">
        <v>198</v>
      </c>
      <c r="F10" s="128" t="s">
        <v>1129</v>
      </c>
      <c r="G10" s="145" t="s">
        <v>1141</v>
      </c>
      <c r="H10" s="126" t="s">
        <v>1140</v>
      </c>
      <c r="I10" s="132" t="s">
        <v>134</v>
      </c>
      <c r="J10" s="133">
        <v>1359</v>
      </c>
      <c r="K10" s="133"/>
      <c r="L10" s="133"/>
      <c r="M10" s="133">
        <v>1</v>
      </c>
      <c r="N10" s="128">
        <f t="shared" si="0"/>
        <v>1</v>
      </c>
      <c r="O10" s="135">
        <f t="shared" si="1"/>
        <v>269.59841999999998</v>
      </c>
    </row>
    <row r="11" spans="1:15" ht="46.8" x14ac:dyDescent="0.3">
      <c r="A11" s="128" t="s">
        <v>1135</v>
      </c>
      <c r="B11" s="127" t="s">
        <v>1887</v>
      </c>
      <c r="C11" s="127" t="str">
        <f>+VLOOKUP(A11,'[1]DISTRITOS A NIVEL NACIONAL'!$A$1:$N$65536,6,0)</f>
        <v xml:space="preserve">(02) 3816340 HASTA 3816349 </v>
      </c>
      <c r="D11" s="128" t="str">
        <f>+VLOOKUP(A11,'[1]DISTRITOS A NIVEL NACIONAL'!$A$1:$N$65536,7,0)</f>
        <v>3409/3405</v>
      </c>
      <c r="E11" s="126" t="s">
        <v>198</v>
      </c>
      <c r="F11" s="128" t="s">
        <v>1129</v>
      </c>
      <c r="G11" s="127" t="s">
        <v>1143</v>
      </c>
      <c r="H11" s="126" t="s">
        <v>1142</v>
      </c>
      <c r="I11" s="132" t="s">
        <v>134</v>
      </c>
      <c r="J11" s="128">
        <v>1823</v>
      </c>
      <c r="K11" s="128"/>
      <c r="L11" s="128"/>
      <c r="M11" s="128"/>
      <c r="N11" s="128">
        <f t="shared" si="0"/>
        <v>0</v>
      </c>
      <c r="O11" s="135">
        <f t="shared" si="1"/>
        <v>361.64674000000002</v>
      </c>
    </row>
    <row r="12" spans="1:15" ht="46.8" x14ac:dyDescent="0.3">
      <c r="A12" s="128" t="s">
        <v>1135</v>
      </c>
      <c r="B12" s="127" t="s">
        <v>1887</v>
      </c>
      <c r="C12" s="127" t="str">
        <f>+VLOOKUP(A12,'[1]DISTRITOS A NIVEL NACIONAL'!$A$1:$N$65536,6,0)</f>
        <v xml:space="preserve">(02) 3816340 HASTA 3816349 </v>
      </c>
      <c r="D12" s="128" t="str">
        <f>+VLOOKUP(A12,'[1]DISTRITOS A NIVEL NACIONAL'!$A$1:$N$65536,7,0)</f>
        <v>3409/3405</v>
      </c>
      <c r="E12" s="126" t="s">
        <v>198</v>
      </c>
      <c r="F12" s="128" t="s">
        <v>1129</v>
      </c>
      <c r="G12" s="145" t="s">
        <v>1145</v>
      </c>
      <c r="H12" s="126" t="s">
        <v>1144</v>
      </c>
      <c r="I12" s="132" t="s">
        <v>134</v>
      </c>
      <c r="J12" s="133">
        <v>606</v>
      </c>
      <c r="K12" s="133"/>
      <c r="L12" s="133"/>
      <c r="M12" s="133"/>
      <c r="N12" s="128">
        <f t="shared" si="0"/>
        <v>0</v>
      </c>
      <c r="O12" s="135">
        <f t="shared" si="1"/>
        <v>120.21828000000001</v>
      </c>
    </row>
    <row r="13" spans="1:15" ht="46.8" x14ac:dyDescent="0.3">
      <c r="A13" s="128" t="s">
        <v>1135</v>
      </c>
      <c r="B13" s="127" t="s">
        <v>1887</v>
      </c>
      <c r="C13" s="127" t="str">
        <f>+VLOOKUP(A13,'[1]DISTRITOS A NIVEL NACIONAL'!$A$1:$N$65536,6,0)</f>
        <v xml:space="preserve">(02) 3816340 HASTA 3816349 </v>
      </c>
      <c r="D13" s="128" t="str">
        <f>+VLOOKUP(A13,'[1]DISTRITOS A NIVEL NACIONAL'!$A$1:$N$65536,7,0)</f>
        <v>3409/3405</v>
      </c>
      <c r="E13" s="126" t="s">
        <v>198</v>
      </c>
      <c r="F13" s="128" t="s">
        <v>1129</v>
      </c>
      <c r="G13" s="127" t="s">
        <v>1147</v>
      </c>
      <c r="H13" s="126" t="s">
        <v>1146</v>
      </c>
      <c r="I13" s="132" t="s">
        <v>134</v>
      </c>
      <c r="J13" s="128">
        <v>231</v>
      </c>
      <c r="K13" s="128">
        <v>1</v>
      </c>
      <c r="L13" s="128"/>
      <c r="M13" s="128"/>
      <c r="N13" s="128">
        <f t="shared" si="0"/>
        <v>1</v>
      </c>
      <c r="O13" s="135">
        <f t="shared" si="1"/>
        <v>45.825780000000009</v>
      </c>
    </row>
    <row r="14" spans="1:15" ht="70.2" x14ac:dyDescent="0.3">
      <c r="A14" s="128" t="s">
        <v>1135</v>
      </c>
      <c r="B14" s="127" t="s">
        <v>1887</v>
      </c>
      <c r="C14" s="127" t="str">
        <f>+VLOOKUP(A14,'[1]DISTRITOS A NIVEL NACIONAL'!$A$1:$N$65536,6,0)</f>
        <v xml:space="preserve">(02) 3816340 HASTA 3816349 </v>
      </c>
      <c r="D14" s="128" t="str">
        <f>+VLOOKUP(A14,'[1]DISTRITOS A NIVEL NACIONAL'!$A$1:$N$65536,7,0)</f>
        <v>3409/3405</v>
      </c>
      <c r="E14" s="126" t="s">
        <v>198</v>
      </c>
      <c r="F14" s="128" t="s">
        <v>1129</v>
      </c>
      <c r="G14" s="145" t="s">
        <v>1149</v>
      </c>
      <c r="H14" s="126" t="s">
        <v>1148</v>
      </c>
      <c r="I14" s="132" t="s">
        <v>134</v>
      </c>
      <c r="J14" s="133">
        <v>206</v>
      </c>
      <c r="K14" s="133">
        <v>1</v>
      </c>
      <c r="L14" s="133"/>
      <c r="M14" s="133"/>
      <c r="N14" s="128">
        <f t="shared" si="0"/>
        <v>1</v>
      </c>
      <c r="O14" s="135">
        <f t="shared" si="1"/>
        <v>40.866280000000003</v>
      </c>
    </row>
    <row r="15" spans="1:15" ht="46.8" x14ac:dyDescent="0.3">
      <c r="A15" s="128" t="s">
        <v>1135</v>
      </c>
      <c r="B15" s="127" t="s">
        <v>1887</v>
      </c>
      <c r="C15" s="127" t="str">
        <f>+VLOOKUP(A15,'[1]DISTRITOS A NIVEL NACIONAL'!$A$1:$N$65536,6,0)</f>
        <v xml:space="preserve">(02) 3816340 HASTA 3816349 </v>
      </c>
      <c r="D15" s="128" t="str">
        <f>+VLOOKUP(A15,'[1]DISTRITOS A NIVEL NACIONAL'!$A$1:$N$65536,7,0)</f>
        <v>3409/3405</v>
      </c>
      <c r="E15" s="126" t="s">
        <v>198</v>
      </c>
      <c r="F15" s="128" t="s">
        <v>1129</v>
      </c>
      <c r="G15" s="127" t="s">
        <v>1151</v>
      </c>
      <c r="H15" s="126" t="s">
        <v>1150</v>
      </c>
      <c r="I15" s="132" t="s">
        <v>134</v>
      </c>
      <c r="J15" s="128">
        <v>576</v>
      </c>
      <c r="K15" s="128"/>
      <c r="L15" s="128"/>
      <c r="M15" s="128">
        <v>1</v>
      </c>
      <c r="N15" s="128">
        <f t="shared" si="0"/>
        <v>1</v>
      </c>
      <c r="O15" s="135">
        <f t="shared" si="1"/>
        <v>114.26688</v>
      </c>
    </row>
    <row r="16" spans="1:15" ht="46.8" x14ac:dyDescent="0.3">
      <c r="A16" s="128" t="s">
        <v>1135</v>
      </c>
      <c r="B16" s="127" t="s">
        <v>1887</v>
      </c>
      <c r="C16" s="127" t="str">
        <f>+VLOOKUP(A16,'[1]DISTRITOS A NIVEL NACIONAL'!$A$1:$N$65536,6,0)</f>
        <v xml:space="preserve">(02) 3816340 HASTA 3816349 </v>
      </c>
      <c r="D16" s="128" t="str">
        <f>+VLOOKUP(A16,'[1]DISTRITOS A NIVEL NACIONAL'!$A$1:$N$65536,7,0)</f>
        <v>3409/3405</v>
      </c>
      <c r="E16" s="126" t="s">
        <v>198</v>
      </c>
      <c r="F16" s="128" t="s">
        <v>1129</v>
      </c>
      <c r="G16" s="145" t="s">
        <v>1153</v>
      </c>
      <c r="H16" s="126" t="s">
        <v>1152</v>
      </c>
      <c r="I16" s="132" t="s">
        <v>134</v>
      </c>
      <c r="J16" s="133">
        <v>734</v>
      </c>
      <c r="K16" s="133"/>
      <c r="L16" s="133">
        <v>1</v>
      </c>
      <c r="M16" s="133"/>
      <c r="N16" s="128">
        <f t="shared" si="0"/>
        <v>1</v>
      </c>
      <c r="O16" s="135">
        <f t="shared" si="1"/>
        <v>145.61092000000002</v>
      </c>
    </row>
    <row r="17" spans="1:15" ht="70.2" x14ac:dyDescent="0.3">
      <c r="A17" s="128" t="s">
        <v>1135</v>
      </c>
      <c r="B17" s="127" t="s">
        <v>1887</v>
      </c>
      <c r="C17" s="127" t="str">
        <f>+VLOOKUP(A17,'[1]DISTRITOS A NIVEL NACIONAL'!$A$1:$N$65536,6,0)</f>
        <v xml:space="preserve">(02) 3816340 HASTA 3816349 </v>
      </c>
      <c r="D17" s="128" t="str">
        <f>+VLOOKUP(A17,'[1]DISTRITOS A NIVEL NACIONAL'!$A$1:$N$65536,7,0)</f>
        <v>3409/3405</v>
      </c>
      <c r="E17" s="126" t="s">
        <v>198</v>
      </c>
      <c r="F17" s="128" t="s">
        <v>1129</v>
      </c>
      <c r="G17" s="127" t="s">
        <v>1155</v>
      </c>
      <c r="H17" s="126" t="s">
        <v>1154</v>
      </c>
      <c r="I17" s="132" t="s">
        <v>134</v>
      </c>
      <c r="J17" s="128">
        <v>266</v>
      </c>
      <c r="K17" s="128"/>
      <c r="L17" s="128">
        <v>1</v>
      </c>
      <c r="M17" s="128"/>
      <c r="N17" s="128">
        <f t="shared" si="0"/>
        <v>1</v>
      </c>
      <c r="O17" s="135">
        <f t="shared" si="1"/>
        <v>52.76908000000001</v>
      </c>
    </row>
    <row r="18" spans="1:15" ht="46.8" x14ac:dyDescent="0.3">
      <c r="A18" s="128" t="s">
        <v>1135</v>
      </c>
      <c r="B18" s="127" t="s">
        <v>1887</v>
      </c>
      <c r="C18" s="127" t="str">
        <f>+VLOOKUP(A18,'[1]DISTRITOS A NIVEL NACIONAL'!$A$1:$N$65536,6,0)</f>
        <v xml:space="preserve">(02) 3816340 HASTA 3816349 </v>
      </c>
      <c r="D18" s="128" t="str">
        <f>+VLOOKUP(A18,'[1]DISTRITOS A NIVEL NACIONAL'!$A$1:$N$65536,7,0)</f>
        <v>3409/3405</v>
      </c>
      <c r="E18" s="126" t="s">
        <v>198</v>
      </c>
      <c r="F18" s="128" t="s">
        <v>1129</v>
      </c>
      <c r="G18" s="145" t="s">
        <v>1157</v>
      </c>
      <c r="H18" s="126" t="s">
        <v>1156</v>
      </c>
      <c r="I18" s="132" t="s">
        <v>134</v>
      </c>
      <c r="J18" s="133">
        <v>768</v>
      </c>
      <c r="K18" s="133">
        <v>1</v>
      </c>
      <c r="L18" s="133"/>
      <c r="M18" s="133"/>
      <c r="N18" s="128">
        <f t="shared" si="0"/>
        <v>1</v>
      </c>
      <c r="O18" s="135">
        <f t="shared" si="1"/>
        <v>152.35584000000003</v>
      </c>
    </row>
    <row r="19" spans="1:15" ht="70.2" x14ac:dyDescent="0.3">
      <c r="A19" s="128" t="s">
        <v>1135</v>
      </c>
      <c r="B19" s="127" t="s">
        <v>1887</v>
      </c>
      <c r="C19" s="127" t="str">
        <f>+VLOOKUP(A19,'[1]DISTRITOS A NIVEL NACIONAL'!$A$1:$N$65536,6,0)</f>
        <v xml:space="preserve">(02) 3816340 HASTA 3816349 </v>
      </c>
      <c r="D19" s="128" t="str">
        <f>+VLOOKUP(A19,'[1]DISTRITOS A NIVEL NACIONAL'!$A$1:$N$65536,7,0)</f>
        <v>3409/3405</v>
      </c>
      <c r="E19" s="126" t="s">
        <v>198</v>
      </c>
      <c r="F19" s="128" t="s">
        <v>1129</v>
      </c>
      <c r="G19" s="127" t="s">
        <v>1159</v>
      </c>
      <c r="H19" s="126" t="s">
        <v>1158</v>
      </c>
      <c r="I19" s="132" t="s">
        <v>134</v>
      </c>
      <c r="J19" s="128">
        <v>300</v>
      </c>
      <c r="K19" s="128">
        <v>1</v>
      </c>
      <c r="L19" s="128"/>
      <c r="M19" s="128"/>
      <c r="N19" s="128">
        <f t="shared" si="0"/>
        <v>1</v>
      </c>
      <c r="O19" s="135">
        <f t="shared" si="1"/>
        <v>59.514000000000003</v>
      </c>
    </row>
    <row r="20" spans="1:15" ht="70.2" x14ac:dyDescent="0.3">
      <c r="A20" s="128" t="s">
        <v>1160</v>
      </c>
      <c r="B20" s="127" t="s">
        <v>1872</v>
      </c>
      <c r="C20" s="127" t="str">
        <f>+VLOOKUP(A20,'[1]DISTRITOS A NIVEL NACIONAL'!$A$1:$N$65536,6,0)</f>
        <v xml:space="preserve">(02) 3948090 </v>
      </c>
      <c r="D20" s="128" t="str">
        <f>+VLOOKUP(A20,'[1]DISTRITOS A NIVEL NACIONAL'!$A$1:$N$65536,7,0)</f>
        <v>3506/3517</v>
      </c>
      <c r="E20" s="126" t="s">
        <v>198</v>
      </c>
      <c r="F20" s="128" t="s">
        <v>1129</v>
      </c>
      <c r="G20" s="145" t="s">
        <v>1162</v>
      </c>
      <c r="H20" s="126" t="s">
        <v>1161</v>
      </c>
      <c r="I20" s="132" t="s">
        <v>134</v>
      </c>
      <c r="J20" s="133">
        <v>908</v>
      </c>
      <c r="K20" s="133">
        <v>0</v>
      </c>
      <c r="L20" s="133">
        <v>1</v>
      </c>
      <c r="M20" s="133">
        <v>0</v>
      </c>
      <c r="N20" s="128">
        <f t="shared" si="0"/>
        <v>1</v>
      </c>
      <c r="O20" s="135">
        <f t="shared" si="1"/>
        <v>180.12904000000003</v>
      </c>
    </row>
    <row r="21" spans="1:15" ht="70.2" x14ac:dyDescent="0.3">
      <c r="A21" s="128" t="s">
        <v>1160</v>
      </c>
      <c r="B21" s="127" t="s">
        <v>1872</v>
      </c>
      <c r="C21" s="127" t="str">
        <f>+VLOOKUP(A21,'[1]DISTRITOS A NIVEL NACIONAL'!$A$1:$N$65536,6,0)</f>
        <v xml:space="preserve">(02) 3948090 </v>
      </c>
      <c r="D21" s="128" t="str">
        <f>+VLOOKUP(A21,'[1]DISTRITOS A NIVEL NACIONAL'!$A$1:$N$65536,7,0)</f>
        <v>3506/3517</v>
      </c>
      <c r="E21" s="126" t="s">
        <v>198</v>
      </c>
      <c r="F21" s="128" t="s">
        <v>1129</v>
      </c>
      <c r="G21" s="127" t="s">
        <v>1164</v>
      </c>
      <c r="H21" s="126" t="s">
        <v>1163</v>
      </c>
      <c r="I21" s="132" t="s">
        <v>134</v>
      </c>
      <c r="J21" s="128">
        <v>1147</v>
      </c>
      <c r="K21" s="128">
        <v>0</v>
      </c>
      <c r="L21" s="128">
        <v>0</v>
      </c>
      <c r="M21" s="128">
        <v>1</v>
      </c>
      <c r="N21" s="128">
        <f t="shared" si="0"/>
        <v>1</v>
      </c>
      <c r="O21" s="135">
        <f t="shared" si="1"/>
        <v>227.54186000000001</v>
      </c>
    </row>
    <row r="22" spans="1:15" ht="70.2" x14ac:dyDescent="0.3">
      <c r="A22" s="128" t="s">
        <v>1160</v>
      </c>
      <c r="B22" s="127" t="s">
        <v>1872</v>
      </c>
      <c r="C22" s="127" t="str">
        <f>+VLOOKUP(A22,'[1]DISTRITOS A NIVEL NACIONAL'!$A$1:$N$65536,6,0)</f>
        <v xml:space="preserve">(02) 3948090 </v>
      </c>
      <c r="D22" s="128" t="str">
        <f>+VLOOKUP(A22,'[1]DISTRITOS A NIVEL NACIONAL'!$A$1:$N$65536,7,0)</f>
        <v>3506/3517</v>
      </c>
      <c r="E22" s="126" t="s">
        <v>198</v>
      </c>
      <c r="F22" s="128" t="s">
        <v>1129</v>
      </c>
      <c r="G22" s="145" t="s">
        <v>1166</v>
      </c>
      <c r="H22" s="126" t="s">
        <v>1165</v>
      </c>
      <c r="I22" s="132" t="s">
        <v>134</v>
      </c>
      <c r="J22" s="133">
        <v>4015</v>
      </c>
      <c r="K22" s="133">
        <v>3</v>
      </c>
      <c r="L22" s="133">
        <v>0</v>
      </c>
      <c r="M22" s="133">
        <v>1</v>
      </c>
      <c r="N22" s="128">
        <f t="shared" si="0"/>
        <v>4</v>
      </c>
      <c r="O22" s="135">
        <f t="shared" si="1"/>
        <v>796.49569999999994</v>
      </c>
    </row>
    <row r="23" spans="1:15" ht="70.2" x14ac:dyDescent="0.3">
      <c r="A23" s="128" t="s">
        <v>1160</v>
      </c>
      <c r="B23" s="127" t="s">
        <v>1872</v>
      </c>
      <c r="C23" s="127" t="str">
        <f>+VLOOKUP(A23,'[1]DISTRITOS A NIVEL NACIONAL'!$A$1:$N$65536,6,0)</f>
        <v xml:space="preserve">(02) 3948090 </v>
      </c>
      <c r="D23" s="128" t="str">
        <f>+VLOOKUP(A23,'[1]DISTRITOS A NIVEL NACIONAL'!$A$1:$N$65536,7,0)</f>
        <v>3506/3517</v>
      </c>
      <c r="E23" s="126" t="s">
        <v>198</v>
      </c>
      <c r="F23" s="128" t="s">
        <v>1129</v>
      </c>
      <c r="G23" s="127" t="s">
        <v>1168</v>
      </c>
      <c r="H23" s="126" t="s">
        <v>1167</v>
      </c>
      <c r="I23" s="132" t="s">
        <v>134</v>
      </c>
      <c r="J23" s="128">
        <v>2156</v>
      </c>
      <c r="K23" s="128">
        <v>0</v>
      </c>
      <c r="L23" s="128">
        <v>1</v>
      </c>
      <c r="M23" s="128">
        <v>0</v>
      </c>
      <c r="N23" s="128">
        <f t="shared" si="0"/>
        <v>1</v>
      </c>
      <c r="O23" s="135">
        <f t="shared" si="1"/>
        <v>427.70728000000008</v>
      </c>
    </row>
    <row r="24" spans="1:15" ht="70.2" x14ac:dyDescent="0.3">
      <c r="A24" s="128" t="s">
        <v>1160</v>
      </c>
      <c r="B24" s="127" t="s">
        <v>1872</v>
      </c>
      <c r="C24" s="127" t="str">
        <f>+VLOOKUP(A24,'[1]DISTRITOS A NIVEL NACIONAL'!$A$1:$N$65536,6,0)</f>
        <v xml:space="preserve">(02) 3948090 </v>
      </c>
      <c r="D24" s="128" t="str">
        <f>+VLOOKUP(A24,'[1]DISTRITOS A NIVEL NACIONAL'!$A$1:$N$65536,7,0)</f>
        <v>3506/3517</v>
      </c>
      <c r="E24" s="126" t="s">
        <v>198</v>
      </c>
      <c r="F24" s="128" t="s">
        <v>1129</v>
      </c>
      <c r="G24" s="145" t="s">
        <v>1170</v>
      </c>
      <c r="H24" s="126" t="s">
        <v>1169</v>
      </c>
      <c r="I24" s="132" t="s">
        <v>134</v>
      </c>
      <c r="J24" s="133">
        <v>4047</v>
      </c>
      <c r="K24" s="133">
        <v>1</v>
      </c>
      <c r="L24" s="133"/>
      <c r="M24" s="133">
        <v>1</v>
      </c>
      <c r="N24" s="128">
        <f t="shared" si="0"/>
        <v>2</v>
      </c>
      <c r="O24" s="135">
        <f t="shared" si="1"/>
        <v>802.84386000000006</v>
      </c>
    </row>
    <row r="25" spans="1:15" ht="70.2" x14ac:dyDescent="0.3">
      <c r="A25" s="128" t="s">
        <v>1160</v>
      </c>
      <c r="B25" s="127" t="s">
        <v>1872</v>
      </c>
      <c r="C25" s="127" t="str">
        <f>+VLOOKUP(A25,'[1]DISTRITOS A NIVEL NACIONAL'!$A$1:$N$65536,6,0)</f>
        <v xml:space="preserve">(02) 3948090 </v>
      </c>
      <c r="D25" s="128" t="str">
        <f>+VLOOKUP(A25,'[1]DISTRITOS A NIVEL NACIONAL'!$A$1:$N$65536,7,0)</f>
        <v>3506/3517</v>
      </c>
      <c r="E25" s="126" t="s">
        <v>198</v>
      </c>
      <c r="F25" s="128" t="s">
        <v>1129</v>
      </c>
      <c r="G25" s="127" t="s">
        <v>1172</v>
      </c>
      <c r="H25" s="126" t="s">
        <v>1171</v>
      </c>
      <c r="I25" s="132" t="s">
        <v>134</v>
      </c>
      <c r="J25" s="128">
        <v>1492</v>
      </c>
      <c r="K25" s="128">
        <v>0</v>
      </c>
      <c r="L25" s="128">
        <v>1</v>
      </c>
      <c r="M25" s="128">
        <v>0</v>
      </c>
      <c r="N25" s="128">
        <f t="shared" si="0"/>
        <v>1</v>
      </c>
      <c r="O25" s="135">
        <f t="shared" si="1"/>
        <v>295.98296000000005</v>
      </c>
    </row>
    <row r="26" spans="1:15" ht="93.6" x14ac:dyDescent="0.3">
      <c r="A26" s="128" t="s">
        <v>1160</v>
      </c>
      <c r="B26" s="127" t="s">
        <v>1872</v>
      </c>
      <c r="C26" s="127" t="str">
        <f>+VLOOKUP(A26,'[1]DISTRITOS A NIVEL NACIONAL'!$A$1:$N$65536,6,0)</f>
        <v xml:space="preserve">(02) 3948090 </v>
      </c>
      <c r="D26" s="128" t="str">
        <f>+VLOOKUP(A26,'[1]DISTRITOS A NIVEL NACIONAL'!$A$1:$N$65536,7,0)</f>
        <v>3506/3517</v>
      </c>
      <c r="E26" s="126" t="s">
        <v>198</v>
      </c>
      <c r="F26" s="128" t="s">
        <v>1129</v>
      </c>
      <c r="G26" s="145" t="s">
        <v>1174</v>
      </c>
      <c r="H26" s="126" t="s">
        <v>1173</v>
      </c>
      <c r="I26" s="132" t="s">
        <v>134</v>
      </c>
      <c r="J26" s="133">
        <v>1158</v>
      </c>
      <c r="K26" s="133">
        <v>1</v>
      </c>
      <c r="L26" s="133">
        <v>0</v>
      </c>
      <c r="M26" s="133">
        <v>0</v>
      </c>
      <c r="N26" s="128">
        <f t="shared" si="0"/>
        <v>1</v>
      </c>
      <c r="O26" s="135">
        <f t="shared" si="1"/>
        <v>229.72404000000003</v>
      </c>
    </row>
    <row r="27" spans="1:15" ht="70.2" x14ac:dyDescent="0.3">
      <c r="A27" s="128" t="s">
        <v>1160</v>
      </c>
      <c r="B27" s="127" t="s">
        <v>1872</v>
      </c>
      <c r="C27" s="127" t="str">
        <f>+VLOOKUP(A27,'[1]DISTRITOS A NIVEL NACIONAL'!$A$1:$N$65536,6,0)</f>
        <v xml:space="preserve">(02) 3948090 </v>
      </c>
      <c r="D27" s="128" t="str">
        <f>+VLOOKUP(A27,'[1]DISTRITOS A NIVEL NACIONAL'!$A$1:$N$65536,7,0)</f>
        <v>3506/3517</v>
      </c>
      <c r="E27" s="126" t="s">
        <v>198</v>
      </c>
      <c r="F27" s="128" t="s">
        <v>1129</v>
      </c>
      <c r="G27" s="127" t="s">
        <v>1176</v>
      </c>
      <c r="H27" s="126" t="s">
        <v>1175</v>
      </c>
      <c r="I27" s="132" t="s">
        <v>134</v>
      </c>
      <c r="J27" s="128">
        <v>1503</v>
      </c>
      <c r="K27" s="128">
        <v>0</v>
      </c>
      <c r="L27" s="128">
        <v>0</v>
      </c>
      <c r="M27" s="128">
        <v>1</v>
      </c>
      <c r="N27" s="128">
        <f t="shared" si="0"/>
        <v>1</v>
      </c>
      <c r="O27" s="135">
        <f t="shared" si="1"/>
        <v>298.16514000000001</v>
      </c>
    </row>
    <row r="28" spans="1:15" ht="70.2" x14ac:dyDescent="0.3">
      <c r="A28" s="128" t="s">
        <v>1160</v>
      </c>
      <c r="B28" s="127" t="s">
        <v>1872</v>
      </c>
      <c r="C28" s="127" t="str">
        <f>+VLOOKUP(A28,'[1]DISTRITOS A NIVEL NACIONAL'!$A$1:$N$65536,6,0)</f>
        <v xml:space="preserve">(02) 3948090 </v>
      </c>
      <c r="D28" s="128" t="str">
        <f>+VLOOKUP(A28,'[1]DISTRITOS A NIVEL NACIONAL'!$A$1:$N$65536,7,0)</f>
        <v>3506/3517</v>
      </c>
      <c r="E28" s="126" t="s">
        <v>198</v>
      </c>
      <c r="F28" s="128" t="s">
        <v>1129</v>
      </c>
      <c r="G28" s="145" t="s">
        <v>1178</v>
      </c>
      <c r="H28" s="126" t="s">
        <v>1177</v>
      </c>
      <c r="I28" s="132" t="s">
        <v>134</v>
      </c>
      <c r="J28" s="133">
        <v>1110</v>
      </c>
      <c r="K28" s="133">
        <v>0</v>
      </c>
      <c r="L28" s="133">
        <v>1</v>
      </c>
      <c r="M28" s="133">
        <v>0</v>
      </c>
      <c r="N28" s="128">
        <f t="shared" si="0"/>
        <v>1</v>
      </c>
      <c r="O28" s="135">
        <f t="shared" si="1"/>
        <v>220.20179999999996</v>
      </c>
    </row>
    <row r="29" spans="1:15" ht="70.2" x14ac:dyDescent="0.3">
      <c r="A29" s="128" t="s">
        <v>1160</v>
      </c>
      <c r="B29" s="127" t="s">
        <v>1872</v>
      </c>
      <c r="C29" s="127" t="str">
        <f>+VLOOKUP(A29,'[1]DISTRITOS A NIVEL NACIONAL'!$A$1:$N$65536,6,0)</f>
        <v xml:space="preserve">(02) 3948090 </v>
      </c>
      <c r="D29" s="128" t="str">
        <f>+VLOOKUP(A29,'[1]DISTRITOS A NIVEL NACIONAL'!$A$1:$N$65536,7,0)</f>
        <v>3506/3517</v>
      </c>
      <c r="E29" s="126" t="s">
        <v>198</v>
      </c>
      <c r="F29" s="128" t="s">
        <v>1129</v>
      </c>
      <c r="G29" s="127" t="s">
        <v>1180</v>
      </c>
      <c r="H29" s="126" t="s">
        <v>1179</v>
      </c>
      <c r="I29" s="132" t="s">
        <v>134</v>
      </c>
      <c r="J29" s="128">
        <v>482</v>
      </c>
      <c r="K29" s="128">
        <v>0</v>
      </c>
      <c r="L29" s="128">
        <v>1</v>
      </c>
      <c r="M29" s="128">
        <v>0</v>
      </c>
      <c r="N29" s="128">
        <f t="shared" si="0"/>
        <v>1</v>
      </c>
      <c r="O29" s="135">
        <f t="shared" si="1"/>
        <v>95.619160000000022</v>
      </c>
    </row>
    <row r="30" spans="1:15" ht="70.2" x14ac:dyDescent="0.3">
      <c r="A30" s="128" t="s">
        <v>1160</v>
      </c>
      <c r="B30" s="127" t="s">
        <v>1872</v>
      </c>
      <c r="C30" s="127" t="str">
        <f>+VLOOKUP(A30,'[1]DISTRITOS A NIVEL NACIONAL'!$A$1:$N$65536,6,0)</f>
        <v xml:space="preserve">(02) 3948090 </v>
      </c>
      <c r="D30" s="128" t="str">
        <f>+VLOOKUP(A30,'[1]DISTRITOS A NIVEL NACIONAL'!$A$1:$N$65536,7,0)</f>
        <v>3506/3517</v>
      </c>
      <c r="E30" s="126" t="s">
        <v>198</v>
      </c>
      <c r="F30" s="128" t="s">
        <v>1129</v>
      </c>
      <c r="G30" s="145" t="s">
        <v>1182</v>
      </c>
      <c r="H30" s="126" t="s">
        <v>1181</v>
      </c>
      <c r="I30" s="132" t="s">
        <v>134</v>
      </c>
      <c r="J30" s="133">
        <v>1156</v>
      </c>
      <c r="K30" s="133">
        <v>0</v>
      </c>
      <c r="L30" s="133">
        <v>0</v>
      </c>
      <c r="M30" s="133">
        <v>1</v>
      </c>
      <c r="N30" s="128">
        <f t="shared" si="0"/>
        <v>1</v>
      </c>
      <c r="O30" s="135">
        <f t="shared" si="1"/>
        <v>229.32728000000003</v>
      </c>
    </row>
    <row r="31" spans="1:15" ht="70.2" x14ac:dyDescent="0.3">
      <c r="A31" s="128" t="s">
        <v>1160</v>
      </c>
      <c r="B31" s="127" t="s">
        <v>1872</v>
      </c>
      <c r="C31" s="127" t="str">
        <f>+VLOOKUP(A31,'[1]DISTRITOS A NIVEL NACIONAL'!$A$1:$N$65536,6,0)</f>
        <v xml:space="preserve">(02) 3948090 </v>
      </c>
      <c r="D31" s="128" t="str">
        <f>+VLOOKUP(A31,'[1]DISTRITOS A NIVEL NACIONAL'!$A$1:$N$65536,7,0)</f>
        <v>3506/3517</v>
      </c>
      <c r="E31" s="126" t="s">
        <v>198</v>
      </c>
      <c r="F31" s="128" t="s">
        <v>1129</v>
      </c>
      <c r="G31" s="127" t="s">
        <v>1184</v>
      </c>
      <c r="H31" s="126" t="s">
        <v>1183</v>
      </c>
      <c r="I31" s="132" t="s">
        <v>134</v>
      </c>
      <c r="J31" s="128">
        <v>1374</v>
      </c>
      <c r="K31" s="128">
        <v>0</v>
      </c>
      <c r="L31" s="128">
        <v>0</v>
      </c>
      <c r="M31" s="128">
        <v>1</v>
      </c>
      <c r="N31" s="128">
        <f t="shared" si="0"/>
        <v>1</v>
      </c>
      <c r="O31" s="135">
        <f t="shared" si="1"/>
        <v>272.57411999999999</v>
      </c>
    </row>
    <row r="32" spans="1:15" ht="15" customHeight="1" x14ac:dyDescent="0.3">
      <c r="A32" s="128" t="s">
        <v>1160</v>
      </c>
      <c r="B32" s="127" t="s">
        <v>1872</v>
      </c>
      <c r="C32" s="127" t="str">
        <f>+VLOOKUP(A32,'[1]DISTRITOS A NIVEL NACIONAL'!$A$1:$N$65536,6,0)</f>
        <v xml:space="preserve">(02) 3948090 </v>
      </c>
      <c r="D32" s="128" t="str">
        <f>+VLOOKUP(A32,'[1]DISTRITOS A NIVEL NACIONAL'!$A$1:$N$65536,7,0)</f>
        <v>3506/3517</v>
      </c>
      <c r="E32" s="126" t="s">
        <v>198</v>
      </c>
      <c r="F32" s="128" t="s">
        <v>1129</v>
      </c>
      <c r="G32" s="145" t="s">
        <v>1186</v>
      </c>
      <c r="H32" s="126" t="s">
        <v>1185</v>
      </c>
      <c r="I32" s="132" t="s">
        <v>134</v>
      </c>
      <c r="J32" s="133">
        <v>2010</v>
      </c>
      <c r="K32" s="133">
        <v>1</v>
      </c>
      <c r="L32" s="133">
        <v>0</v>
      </c>
      <c r="M32" s="133">
        <v>1</v>
      </c>
      <c r="N32" s="128">
        <f t="shared" si="0"/>
        <v>2</v>
      </c>
      <c r="O32" s="135">
        <f t="shared" si="1"/>
        <v>398.74379999999996</v>
      </c>
    </row>
    <row r="33" spans="1:15" ht="70.2" x14ac:dyDescent="0.3">
      <c r="A33" s="128" t="s">
        <v>1160</v>
      </c>
      <c r="B33" s="127" t="s">
        <v>1872</v>
      </c>
      <c r="C33" s="127" t="str">
        <f>+VLOOKUP(A33,'[1]DISTRITOS A NIVEL NACIONAL'!$A$1:$N$65536,6,0)</f>
        <v xml:space="preserve">(02) 3948090 </v>
      </c>
      <c r="D33" s="128" t="str">
        <f>+VLOOKUP(A33,'[1]DISTRITOS A NIVEL NACIONAL'!$A$1:$N$65536,7,0)</f>
        <v>3506/3517</v>
      </c>
      <c r="E33" s="126" t="s">
        <v>198</v>
      </c>
      <c r="F33" s="128" t="s">
        <v>1129</v>
      </c>
      <c r="G33" s="127" t="s">
        <v>1188</v>
      </c>
      <c r="H33" s="126" t="s">
        <v>1187</v>
      </c>
      <c r="I33" s="132" t="s">
        <v>134</v>
      </c>
      <c r="J33" s="128">
        <v>2027</v>
      </c>
      <c r="K33" s="128">
        <v>0</v>
      </c>
      <c r="L33" s="128">
        <v>1</v>
      </c>
      <c r="M33" s="128">
        <v>0</v>
      </c>
      <c r="N33" s="128">
        <f t="shared" si="0"/>
        <v>1</v>
      </c>
      <c r="O33" s="135">
        <f t="shared" si="1"/>
        <v>402.11626000000007</v>
      </c>
    </row>
    <row r="34" spans="1:15" ht="93.6" x14ac:dyDescent="0.3">
      <c r="A34" s="128" t="s">
        <v>1160</v>
      </c>
      <c r="B34" s="127" t="s">
        <v>1872</v>
      </c>
      <c r="C34" s="127" t="str">
        <f>+VLOOKUP(A34,'[1]DISTRITOS A NIVEL NACIONAL'!$A$1:$N$65536,6,0)</f>
        <v xml:space="preserve">(02) 3948090 </v>
      </c>
      <c r="D34" s="128" t="str">
        <f>+VLOOKUP(A34,'[1]DISTRITOS A NIVEL NACIONAL'!$A$1:$N$65536,7,0)</f>
        <v>3506/3517</v>
      </c>
      <c r="E34" s="126" t="s">
        <v>198</v>
      </c>
      <c r="F34" s="128" t="s">
        <v>1129</v>
      </c>
      <c r="G34" s="145" t="s">
        <v>1190</v>
      </c>
      <c r="H34" s="126" t="s">
        <v>1189</v>
      </c>
      <c r="I34" s="132" t="s">
        <v>134</v>
      </c>
      <c r="J34" s="133">
        <v>1037</v>
      </c>
      <c r="K34" s="133">
        <v>0</v>
      </c>
      <c r="L34" s="133">
        <v>0</v>
      </c>
      <c r="M34" s="133">
        <v>1</v>
      </c>
      <c r="N34" s="128">
        <f t="shared" si="0"/>
        <v>1</v>
      </c>
      <c r="O34" s="135">
        <f t="shared" si="1"/>
        <v>205.72006000000002</v>
      </c>
    </row>
    <row r="35" spans="1:15" ht="70.2" x14ac:dyDescent="0.3">
      <c r="A35" s="128" t="s">
        <v>1160</v>
      </c>
      <c r="B35" s="127" t="s">
        <v>1872</v>
      </c>
      <c r="C35" s="127" t="str">
        <f>+VLOOKUP(A35,'[1]DISTRITOS A NIVEL NACIONAL'!$A$1:$N$65536,6,0)</f>
        <v xml:space="preserve">(02) 3948090 </v>
      </c>
      <c r="D35" s="128" t="str">
        <f>+VLOOKUP(A35,'[1]DISTRITOS A NIVEL NACIONAL'!$A$1:$N$65536,7,0)</f>
        <v>3506/3517</v>
      </c>
      <c r="E35" s="126" t="s">
        <v>198</v>
      </c>
      <c r="F35" s="128" t="s">
        <v>1129</v>
      </c>
      <c r="G35" s="127" t="s">
        <v>1192</v>
      </c>
      <c r="H35" s="126" t="s">
        <v>1191</v>
      </c>
      <c r="I35" s="132" t="s">
        <v>134</v>
      </c>
      <c r="J35" s="128">
        <v>1379</v>
      </c>
      <c r="K35" s="128">
        <v>0</v>
      </c>
      <c r="L35" s="128">
        <v>1</v>
      </c>
      <c r="M35" s="128">
        <v>0</v>
      </c>
      <c r="N35" s="128">
        <f t="shared" si="0"/>
        <v>1</v>
      </c>
      <c r="O35" s="135">
        <f t="shared" si="1"/>
        <v>273.56601999999998</v>
      </c>
    </row>
    <row r="36" spans="1:15" ht="70.2" x14ac:dyDescent="0.3">
      <c r="A36" s="128" t="s">
        <v>1160</v>
      </c>
      <c r="B36" s="127" t="s">
        <v>1872</v>
      </c>
      <c r="C36" s="127" t="str">
        <f>+VLOOKUP(A36,'[1]DISTRITOS A NIVEL NACIONAL'!$A$1:$N$65536,6,0)</f>
        <v xml:space="preserve">(02) 3948090 </v>
      </c>
      <c r="D36" s="128" t="str">
        <f>+VLOOKUP(A36,'[1]DISTRITOS A NIVEL NACIONAL'!$A$1:$N$65536,7,0)</f>
        <v>3506/3517</v>
      </c>
      <c r="E36" s="126" t="s">
        <v>198</v>
      </c>
      <c r="F36" s="128" t="s">
        <v>1129</v>
      </c>
      <c r="G36" s="145" t="s">
        <v>1194</v>
      </c>
      <c r="H36" s="126" t="s">
        <v>1193</v>
      </c>
      <c r="I36" s="132" t="s">
        <v>134</v>
      </c>
      <c r="J36" s="133">
        <v>1086</v>
      </c>
      <c r="K36" s="133">
        <v>0</v>
      </c>
      <c r="L36" s="133">
        <v>1</v>
      </c>
      <c r="M36" s="133">
        <v>0</v>
      </c>
      <c r="N36" s="128">
        <f t="shared" si="0"/>
        <v>1</v>
      </c>
      <c r="O36" s="135">
        <f t="shared" si="1"/>
        <v>215.44067999999999</v>
      </c>
    </row>
    <row r="37" spans="1:15" ht="70.2" x14ac:dyDescent="0.3">
      <c r="A37" s="128" t="s">
        <v>1160</v>
      </c>
      <c r="B37" s="127" t="s">
        <v>1872</v>
      </c>
      <c r="C37" s="127" t="str">
        <f>+VLOOKUP(A37,'[1]DISTRITOS A NIVEL NACIONAL'!$A$1:$N$65536,6,0)</f>
        <v xml:space="preserve">(02) 3948090 </v>
      </c>
      <c r="D37" s="128" t="str">
        <f>+VLOOKUP(A37,'[1]DISTRITOS A NIVEL NACIONAL'!$A$1:$N$65536,7,0)</f>
        <v>3506/3517</v>
      </c>
      <c r="E37" s="126" t="s">
        <v>198</v>
      </c>
      <c r="F37" s="128" t="s">
        <v>1129</v>
      </c>
      <c r="G37" s="127" t="s">
        <v>1196</v>
      </c>
      <c r="H37" s="126" t="s">
        <v>1195</v>
      </c>
      <c r="I37" s="132" t="s">
        <v>134</v>
      </c>
      <c r="J37" s="128">
        <v>1593</v>
      </c>
      <c r="K37" s="128">
        <v>0</v>
      </c>
      <c r="L37" s="128">
        <v>0</v>
      </c>
      <c r="M37" s="128">
        <v>1</v>
      </c>
      <c r="N37" s="128">
        <f t="shared" si="0"/>
        <v>1</v>
      </c>
      <c r="O37" s="135">
        <f t="shared" si="1"/>
        <v>316.01934000000006</v>
      </c>
    </row>
    <row r="38" spans="1:15" ht="70.2" x14ac:dyDescent="0.3">
      <c r="A38" s="128" t="s">
        <v>1160</v>
      </c>
      <c r="B38" s="127" t="s">
        <v>1872</v>
      </c>
      <c r="C38" s="127" t="str">
        <f>+VLOOKUP(A38,'[1]DISTRITOS A NIVEL NACIONAL'!$A$1:$N$65536,6,0)</f>
        <v xml:space="preserve">(02) 3948090 </v>
      </c>
      <c r="D38" s="128" t="str">
        <f>+VLOOKUP(A38,'[1]DISTRITOS A NIVEL NACIONAL'!$A$1:$N$65536,7,0)</f>
        <v>3506/3517</v>
      </c>
      <c r="E38" s="126" t="s">
        <v>198</v>
      </c>
      <c r="F38" s="128" t="s">
        <v>1129</v>
      </c>
      <c r="G38" s="145" t="s">
        <v>1198</v>
      </c>
      <c r="H38" s="126" t="s">
        <v>1197</v>
      </c>
      <c r="I38" s="132" t="s">
        <v>134</v>
      </c>
      <c r="J38" s="133">
        <v>2258</v>
      </c>
      <c r="K38" s="133">
        <v>1</v>
      </c>
      <c r="L38" s="133">
        <v>0</v>
      </c>
      <c r="M38" s="133">
        <v>1</v>
      </c>
      <c r="N38" s="128">
        <f t="shared" si="0"/>
        <v>2</v>
      </c>
      <c r="O38" s="135">
        <f t="shared" si="1"/>
        <v>447.94204000000002</v>
      </c>
    </row>
    <row r="39" spans="1:15" ht="70.2" x14ac:dyDescent="0.3">
      <c r="A39" s="128" t="s">
        <v>1160</v>
      </c>
      <c r="B39" s="127" t="s">
        <v>1872</v>
      </c>
      <c r="C39" s="127" t="str">
        <f>+VLOOKUP(A39,'[1]DISTRITOS A NIVEL NACIONAL'!$A$1:$N$65536,6,0)</f>
        <v xml:space="preserve">(02) 3948090 </v>
      </c>
      <c r="D39" s="128" t="str">
        <f>+VLOOKUP(A39,'[1]DISTRITOS A NIVEL NACIONAL'!$A$1:$N$65536,7,0)</f>
        <v>3506/3517</v>
      </c>
      <c r="E39" s="126" t="s">
        <v>198</v>
      </c>
      <c r="F39" s="128" t="s">
        <v>1129</v>
      </c>
      <c r="G39" s="127" t="s">
        <v>1200</v>
      </c>
      <c r="H39" s="126" t="s">
        <v>1199</v>
      </c>
      <c r="I39" s="132" t="s">
        <v>134</v>
      </c>
      <c r="J39" s="128">
        <v>1226</v>
      </c>
      <c r="K39" s="128">
        <v>0</v>
      </c>
      <c r="L39" s="128">
        <v>1</v>
      </c>
      <c r="M39" s="128">
        <v>0</v>
      </c>
      <c r="N39" s="128">
        <f t="shared" si="0"/>
        <v>1</v>
      </c>
      <c r="O39" s="135">
        <f t="shared" si="1"/>
        <v>243.21388000000002</v>
      </c>
    </row>
    <row r="40" spans="1:15" ht="70.2" x14ac:dyDescent="0.3">
      <c r="A40" s="128" t="s">
        <v>1160</v>
      </c>
      <c r="B40" s="127" t="s">
        <v>1872</v>
      </c>
      <c r="C40" s="127" t="str">
        <f>+VLOOKUP(A40,'[1]DISTRITOS A NIVEL NACIONAL'!$A$1:$N$65536,6,0)</f>
        <v xml:space="preserve">(02) 3948090 </v>
      </c>
      <c r="D40" s="128" t="str">
        <f>+VLOOKUP(A40,'[1]DISTRITOS A NIVEL NACIONAL'!$A$1:$N$65536,7,0)</f>
        <v>3506/3517</v>
      </c>
      <c r="E40" s="126" t="s">
        <v>198</v>
      </c>
      <c r="F40" s="128" t="s">
        <v>1129</v>
      </c>
      <c r="G40" s="145" t="s">
        <v>132</v>
      </c>
      <c r="H40" s="126" t="s">
        <v>1201</v>
      </c>
      <c r="I40" s="132" t="s">
        <v>134</v>
      </c>
      <c r="J40" s="133">
        <v>2618</v>
      </c>
      <c r="K40" s="133">
        <v>0</v>
      </c>
      <c r="L40" s="133">
        <v>0</v>
      </c>
      <c r="M40" s="133">
        <v>1</v>
      </c>
      <c r="N40" s="128">
        <f t="shared" si="0"/>
        <v>1</v>
      </c>
      <c r="O40" s="135">
        <f t="shared" si="1"/>
        <v>519.35883999999999</v>
      </c>
    </row>
    <row r="41" spans="1:15" ht="70.2" x14ac:dyDescent="0.3">
      <c r="A41" s="128" t="s">
        <v>1160</v>
      </c>
      <c r="B41" s="127" t="s">
        <v>1872</v>
      </c>
      <c r="C41" s="127" t="str">
        <f>+VLOOKUP(A41,'[1]DISTRITOS A NIVEL NACIONAL'!$A$1:$N$65536,6,0)</f>
        <v xml:space="preserve">(02) 3948090 </v>
      </c>
      <c r="D41" s="128" t="str">
        <f>+VLOOKUP(A41,'[1]DISTRITOS A NIVEL NACIONAL'!$A$1:$N$65536,7,0)</f>
        <v>3506/3517</v>
      </c>
      <c r="E41" s="126" t="s">
        <v>198</v>
      </c>
      <c r="F41" s="128" t="s">
        <v>1129</v>
      </c>
      <c r="G41" s="127" t="s">
        <v>1203</v>
      </c>
      <c r="H41" s="126" t="s">
        <v>1202</v>
      </c>
      <c r="I41" s="132" t="s">
        <v>134</v>
      </c>
      <c r="J41" s="128">
        <v>1166</v>
      </c>
      <c r="K41" s="128">
        <v>0</v>
      </c>
      <c r="L41" s="128">
        <v>1</v>
      </c>
      <c r="M41" s="128">
        <v>0</v>
      </c>
      <c r="N41" s="128">
        <f t="shared" si="0"/>
        <v>1</v>
      </c>
      <c r="O41" s="135">
        <f t="shared" si="1"/>
        <v>231.31108</v>
      </c>
    </row>
    <row r="42" spans="1:15" ht="70.2" x14ac:dyDescent="0.3">
      <c r="A42" s="128" t="s">
        <v>1160</v>
      </c>
      <c r="B42" s="127" t="s">
        <v>1872</v>
      </c>
      <c r="C42" s="127" t="str">
        <f>+VLOOKUP(A42,'[1]DISTRITOS A NIVEL NACIONAL'!$A$1:$N$65536,6,0)</f>
        <v xml:space="preserve">(02) 3948090 </v>
      </c>
      <c r="D42" s="128" t="str">
        <f>+VLOOKUP(A42,'[1]DISTRITOS A NIVEL NACIONAL'!$A$1:$N$65536,7,0)</f>
        <v>3506/3517</v>
      </c>
      <c r="E42" s="126" t="s">
        <v>198</v>
      </c>
      <c r="F42" s="128" t="s">
        <v>1129</v>
      </c>
      <c r="G42" s="145" t="s">
        <v>1205</v>
      </c>
      <c r="H42" s="126" t="s">
        <v>1204</v>
      </c>
      <c r="I42" s="132" t="s">
        <v>134</v>
      </c>
      <c r="J42" s="133">
        <v>1083</v>
      </c>
      <c r="K42" s="133">
        <v>1</v>
      </c>
      <c r="L42" s="133">
        <v>0</v>
      </c>
      <c r="M42" s="133">
        <v>0</v>
      </c>
      <c r="N42" s="128">
        <f t="shared" si="0"/>
        <v>1</v>
      </c>
      <c r="O42" s="135">
        <f t="shared" si="1"/>
        <v>214.84554</v>
      </c>
    </row>
    <row r="43" spans="1:15" ht="70.2" x14ac:dyDescent="0.3">
      <c r="A43" s="128" t="s">
        <v>1160</v>
      </c>
      <c r="B43" s="127" t="s">
        <v>1872</v>
      </c>
      <c r="C43" s="127" t="str">
        <f>+VLOOKUP(A43,'[1]DISTRITOS A NIVEL NACIONAL'!$A$1:$N$65536,6,0)</f>
        <v xml:space="preserve">(02) 3948090 </v>
      </c>
      <c r="D43" s="128" t="str">
        <f>+VLOOKUP(A43,'[1]DISTRITOS A NIVEL NACIONAL'!$A$1:$N$65536,7,0)</f>
        <v>3506/3517</v>
      </c>
      <c r="E43" s="126" t="s">
        <v>198</v>
      </c>
      <c r="F43" s="128" t="s">
        <v>1129</v>
      </c>
      <c r="G43" s="127" t="s">
        <v>1207</v>
      </c>
      <c r="H43" s="126" t="s">
        <v>1206</v>
      </c>
      <c r="I43" s="132" t="s">
        <v>134</v>
      </c>
      <c r="J43" s="128">
        <v>797</v>
      </c>
      <c r="K43" s="128">
        <v>1</v>
      </c>
      <c r="L43" s="128"/>
      <c r="M43" s="128">
        <v>0</v>
      </c>
      <c r="N43" s="128">
        <f t="shared" si="0"/>
        <v>1</v>
      </c>
      <c r="O43" s="135">
        <f t="shared" si="1"/>
        <v>158.10886000000002</v>
      </c>
    </row>
    <row r="44" spans="1:15" s="147" customFormat="1" ht="70.2" x14ac:dyDescent="0.3">
      <c r="A44" s="128" t="s">
        <v>1160</v>
      </c>
      <c r="B44" s="127" t="s">
        <v>1872</v>
      </c>
      <c r="C44" s="127" t="str">
        <f>+VLOOKUP(A44,'[1]DISTRITOS A NIVEL NACIONAL'!$A$1:$N$65536,6,0)</f>
        <v xml:space="preserve">(02) 3948090 </v>
      </c>
      <c r="D44" s="128" t="str">
        <f>+VLOOKUP(A44,'[1]DISTRITOS A NIVEL NACIONAL'!$A$1:$N$65536,7,0)</f>
        <v>3506/3517</v>
      </c>
      <c r="E44" s="126" t="s">
        <v>198</v>
      </c>
      <c r="F44" s="128" t="s">
        <v>1129</v>
      </c>
      <c r="G44" s="145" t="s">
        <v>1209</v>
      </c>
      <c r="H44" s="126" t="s">
        <v>1208</v>
      </c>
      <c r="I44" s="132" t="s">
        <v>134</v>
      </c>
      <c r="J44" s="133">
        <v>3105</v>
      </c>
      <c r="K44" s="133">
        <v>0</v>
      </c>
      <c r="L44" s="133">
        <v>0</v>
      </c>
      <c r="M44" s="133">
        <v>1</v>
      </c>
      <c r="N44" s="128">
        <f t="shared" si="0"/>
        <v>1</v>
      </c>
      <c r="O44" s="135">
        <f t="shared" si="1"/>
        <v>615.96990000000005</v>
      </c>
    </row>
    <row r="45" spans="1:15" s="147" customFormat="1" ht="70.2" x14ac:dyDescent="0.3">
      <c r="A45" s="128" t="s">
        <v>1160</v>
      </c>
      <c r="B45" s="127" t="s">
        <v>1872</v>
      </c>
      <c r="C45" s="127" t="str">
        <f>+VLOOKUP(A45,'[1]DISTRITOS A NIVEL NACIONAL'!$A$1:$N$65536,6,0)</f>
        <v xml:space="preserve">(02) 3948090 </v>
      </c>
      <c r="D45" s="128" t="str">
        <f>+VLOOKUP(A45,'[1]DISTRITOS A NIVEL NACIONAL'!$A$1:$N$65536,7,0)</f>
        <v>3506/3517</v>
      </c>
      <c r="E45" s="126" t="s">
        <v>198</v>
      </c>
      <c r="F45" s="128" t="s">
        <v>1129</v>
      </c>
      <c r="G45" s="127" t="s">
        <v>763</v>
      </c>
      <c r="H45" s="126" t="s">
        <v>1210</v>
      </c>
      <c r="I45" s="132" t="s">
        <v>134</v>
      </c>
      <c r="J45" s="128">
        <v>1123</v>
      </c>
      <c r="K45" s="128">
        <v>0</v>
      </c>
      <c r="L45" s="128">
        <v>0</v>
      </c>
      <c r="M45" s="128">
        <v>1</v>
      </c>
      <c r="N45" s="128">
        <f t="shared" si="0"/>
        <v>1</v>
      </c>
      <c r="O45" s="135">
        <f t="shared" si="1"/>
        <v>222.78074000000004</v>
      </c>
    </row>
    <row r="46" spans="1:15" s="147" customFormat="1" ht="70.2" x14ac:dyDescent="0.3">
      <c r="A46" s="128" t="s">
        <v>1160</v>
      </c>
      <c r="B46" s="127" t="s">
        <v>1872</v>
      </c>
      <c r="C46" s="127" t="str">
        <f>+VLOOKUP(A46,'[1]DISTRITOS A NIVEL NACIONAL'!$A$1:$N$65536,6,0)</f>
        <v xml:space="preserve">(02) 3948090 </v>
      </c>
      <c r="D46" s="128" t="str">
        <f>+VLOOKUP(A46,'[1]DISTRITOS A NIVEL NACIONAL'!$A$1:$N$65536,7,0)</f>
        <v>3506/3517</v>
      </c>
      <c r="E46" s="126" t="s">
        <v>198</v>
      </c>
      <c r="F46" s="128" t="s">
        <v>1129</v>
      </c>
      <c r="G46" s="145" t="s">
        <v>1212</v>
      </c>
      <c r="H46" s="126" t="s">
        <v>1211</v>
      </c>
      <c r="I46" s="132" t="s">
        <v>134</v>
      </c>
      <c r="J46" s="133">
        <v>1926</v>
      </c>
      <c r="K46" s="133">
        <v>0</v>
      </c>
      <c r="L46" s="133">
        <v>0</v>
      </c>
      <c r="M46" s="133">
        <v>1</v>
      </c>
      <c r="N46" s="128">
        <f t="shared" si="0"/>
        <v>1</v>
      </c>
      <c r="O46" s="135">
        <f t="shared" si="1"/>
        <v>382.07988</v>
      </c>
    </row>
    <row r="47" spans="1:15" s="147" customFormat="1" ht="70.2" x14ac:dyDescent="0.3">
      <c r="A47" s="128" t="s">
        <v>1160</v>
      </c>
      <c r="B47" s="127" t="s">
        <v>1872</v>
      </c>
      <c r="C47" s="127" t="str">
        <f>+VLOOKUP(A47,'[1]DISTRITOS A NIVEL NACIONAL'!$A$1:$N$65536,6,0)</f>
        <v xml:space="preserve">(02) 3948090 </v>
      </c>
      <c r="D47" s="128" t="str">
        <f>+VLOOKUP(A47,'[1]DISTRITOS A NIVEL NACIONAL'!$A$1:$N$65536,7,0)</f>
        <v>3506/3517</v>
      </c>
      <c r="E47" s="126" t="s">
        <v>198</v>
      </c>
      <c r="F47" s="128" t="s">
        <v>1129</v>
      </c>
      <c r="G47" s="127" t="s">
        <v>1214</v>
      </c>
      <c r="H47" s="126" t="s">
        <v>1213</v>
      </c>
      <c r="I47" s="132" t="s">
        <v>134</v>
      </c>
      <c r="J47" s="128">
        <v>1937</v>
      </c>
      <c r="K47" s="128">
        <v>0</v>
      </c>
      <c r="L47" s="128">
        <v>0</v>
      </c>
      <c r="M47" s="128">
        <v>1</v>
      </c>
      <c r="N47" s="128">
        <f t="shared" si="0"/>
        <v>1</v>
      </c>
      <c r="O47" s="135">
        <f t="shared" si="1"/>
        <v>384.26206000000002</v>
      </c>
    </row>
    <row r="48" spans="1:15" s="147" customFormat="1" ht="70.2" x14ac:dyDescent="0.3">
      <c r="A48" s="128" t="s">
        <v>1160</v>
      </c>
      <c r="B48" s="127" t="s">
        <v>1872</v>
      </c>
      <c r="C48" s="127" t="str">
        <f>+VLOOKUP(A48,'[1]DISTRITOS A NIVEL NACIONAL'!$A$1:$N$65536,6,0)</f>
        <v xml:space="preserve">(02) 3948090 </v>
      </c>
      <c r="D48" s="128" t="str">
        <f>+VLOOKUP(A48,'[1]DISTRITOS A NIVEL NACIONAL'!$A$1:$N$65536,7,0)</f>
        <v>3506/3517</v>
      </c>
      <c r="E48" s="126" t="s">
        <v>198</v>
      </c>
      <c r="F48" s="128" t="s">
        <v>1129</v>
      </c>
      <c r="G48" s="145" t="s">
        <v>1216</v>
      </c>
      <c r="H48" s="126" t="s">
        <v>1215</v>
      </c>
      <c r="I48" s="132" t="s">
        <v>134</v>
      </c>
      <c r="J48" s="133">
        <v>2217</v>
      </c>
      <c r="K48" s="133">
        <v>1</v>
      </c>
      <c r="L48" s="133"/>
      <c r="M48" s="133">
        <v>1</v>
      </c>
      <c r="N48" s="128">
        <f t="shared" si="0"/>
        <v>2</v>
      </c>
      <c r="O48" s="135">
        <f t="shared" si="1"/>
        <v>439.80846000000003</v>
      </c>
    </row>
    <row r="49" spans="1:15" s="147" customFormat="1" ht="70.2" x14ac:dyDescent="0.3">
      <c r="A49" s="128" t="s">
        <v>1160</v>
      </c>
      <c r="B49" s="127" t="s">
        <v>1872</v>
      </c>
      <c r="C49" s="127" t="str">
        <f>+VLOOKUP(A49,'[1]DISTRITOS A NIVEL NACIONAL'!$A$1:$N$65536,6,0)</f>
        <v xml:space="preserve">(02) 3948090 </v>
      </c>
      <c r="D49" s="128" t="str">
        <f>+VLOOKUP(A49,'[1]DISTRITOS A NIVEL NACIONAL'!$A$1:$N$65536,7,0)</f>
        <v>3506/3517</v>
      </c>
      <c r="E49" s="126" t="s">
        <v>198</v>
      </c>
      <c r="F49" s="128" t="s">
        <v>1129</v>
      </c>
      <c r="G49" s="127" t="s">
        <v>1218</v>
      </c>
      <c r="H49" s="126" t="s">
        <v>1217</v>
      </c>
      <c r="I49" s="132" t="s">
        <v>134</v>
      </c>
      <c r="J49" s="128">
        <v>912</v>
      </c>
      <c r="K49" s="128">
        <v>0</v>
      </c>
      <c r="L49" s="128">
        <v>1</v>
      </c>
      <c r="M49" s="128">
        <v>0</v>
      </c>
      <c r="N49" s="128">
        <f t="shared" si="0"/>
        <v>1</v>
      </c>
      <c r="O49" s="135">
        <f t="shared" si="1"/>
        <v>180.92256</v>
      </c>
    </row>
    <row r="50" spans="1:15" s="147" customFormat="1" ht="70.2" x14ac:dyDescent="0.3">
      <c r="A50" s="128" t="s">
        <v>1160</v>
      </c>
      <c r="B50" s="127" t="s">
        <v>1872</v>
      </c>
      <c r="C50" s="127" t="str">
        <f>+VLOOKUP(A50,'[1]DISTRITOS A NIVEL NACIONAL'!$A$1:$N$65536,6,0)</f>
        <v xml:space="preserve">(02) 3948090 </v>
      </c>
      <c r="D50" s="128" t="str">
        <f>+VLOOKUP(A50,'[1]DISTRITOS A NIVEL NACIONAL'!$A$1:$N$65536,7,0)</f>
        <v>3506/3517</v>
      </c>
      <c r="E50" s="126" t="s">
        <v>198</v>
      </c>
      <c r="F50" s="128" t="s">
        <v>1129</v>
      </c>
      <c r="G50" s="145" t="s">
        <v>1220</v>
      </c>
      <c r="H50" s="126" t="s">
        <v>1219</v>
      </c>
      <c r="I50" s="132" t="s">
        <v>13</v>
      </c>
      <c r="J50" s="133">
        <v>482</v>
      </c>
      <c r="K50" s="133">
        <v>1</v>
      </c>
      <c r="L50" s="133">
        <v>0</v>
      </c>
      <c r="M50" s="133">
        <v>0</v>
      </c>
      <c r="N50" s="128">
        <f t="shared" si="0"/>
        <v>1</v>
      </c>
      <c r="O50" s="135">
        <f t="shared" si="1"/>
        <v>95.619160000000022</v>
      </c>
    </row>
    <row r="51" spans="1:15" s="147" customFormat="1" ht="70.2" x14ac:dyDescent="0.3">
      <c r="A51" s="128" t="s">
        <v>1160</v>
      </c>
      <c r="B51" s="127" t="s">
        <v>1872</v>
      </c>
      <c r="C51" s="127" t="str">
        <f>+VLOOKUP(A51,'[1]DISTRITOS A NIVEL NACIONAL'!$A$1:$N$65536,6,0)</f>
        <v xml:space="preserve">(02) 3948090 </v>
      </c>
      <c r="D51" s="128" t="str">
        <f>+VLOOKUP(A51,'[1]DISTRITOS A NIVEL NACIONAL'!$A$1:$N$65536,7,0)</f>
        <v>3506/3517</v>
      </c>
      <c r="E51" s="126" t="s">
        <v>198</v>
      </c>
      <c r="F51" s="128" t="s">
        <v>1129</v>
      </c>
      <c r="G51" s="127" t="s">
        <v>1222</v>
      </c>
      <c r="H51" s="126" t="s">
        <v>1221</v>
      </c>
      <c r="I51" s="132" t="s">
        <v>13</v>
      </c>
      <c r="J51" s="128">
        <v>544</v>
      </c>
      <c r="K51" s="128">
        <v>0</v>
      </c>
      <c r="L51" s="128">
        <v>1</v>
      </c>
      <c r="M51" s="128">
        <v>0</v>
      </c>
      <c r="N51" s="128">
        <f t="shared" si="0"/>
        <v>1</v>
      </c>
      <c r="O51" s="135">
        <f t="shared" si="1"/>
        <v>107.91871999999999</v>
      </c>
    </row>
    <row r="52" spans="1:15" s="147" customFormat="1" ht="70.2" x14ac:dyDescent="0.3">
      <c r="A52" s="128" t="s">
        <v>1160</v>
      </c>
      <c r="B52" s="127" t="s">
        <v>1872</v>
      </c>
      <c r="C52" s="127" t="str">
        <f>+VLOOKUP(A52,'[1]DISTRITOS A NIVEL NACIONAL'!$A$1:$N$65536,6,0)</f>
        <v xml:space="preserve">(02) 3948090 </v>
      </c>
      <c r="D52" s="128" t="str">
        <f>+VLOOKUP(A52,'[1]DISTRITOS A NIVEL NACIONAL'!$A$1:$N$65536,7,0)</f>
        <v>3506/3517</v>
      </c>
      <c r="E52" s="126" t="s">
        <v>198</v>
      </c>
      <c r="F52" s="128" t="s">
        <v>1129</v>
      </c>
      <c r="G52" s="145" t="s">
        <v>1224</v>
      </c>
      <c r="H52" s="126" t="s">
        <v>1223</v>
      </c>
      <c r="I52" s="132" t="s">
        <v>13</v>
      </c>
      <c r="J52" s="133">
        <v>572</v>
      </c>
      <c r="K52" s="133">
        <v>1</v>
      </c>
      <c r="L52" s="133">
        <v>0</v>
      </c>
      <c r="M52" s="133">
        <v>0</v>
      </c>
      <c r="N52" s="128">
        <f t="shared" si="0"/>
        <v>1</v>
      </c>
      <c r="O52" s="135">
        <f t="shared" si="1"/>
        <v>113.47336000000001</v>
      </c>
    </row>
    <row r="53" spans="1:15" s="147" customFormat="1" ht="70.2" x14ac:dyDescent="0.3">
      <c r="A53" s="128" t="s">
        <v>1160</v>
      </c>
      <c r="B53" s="127" t="s">
        <v>1872</v>
      </c>
      <c r="C53" s="127" t="str">
        <f>+VLOOKUP(A53,'[1]DISTRITOS A NIVEL NACIONAL'!$A$1:$N$65536,6,0)</f>
        <v xml:space="preserve">(02) 3948090 </v>
      </c>
      <c r="D53" s="128" t="str">
        <f>+VLOOKUP(A53,'[1]DISTRITOS A NIVEL NACIONAL'!$A$1:$N$65536,7,0)</f>
        <v>3506/3517</v>
      </c>
      <c r="E53" s="126" t="s">
        <v>198</v>
      </c>
      <c r="F53" s="128" t="s">
        <v>1129</v>
      </c>
      <c r="G53" s="127" t="s">
        <v>1226</v>
      </c>
      <c r="H53" s="126" t="s">
        <v>1225</v>
      </c>
      <c r="I53" s="132" t="s">
        <v>13</v>
      </c>
      <c r="J53" s="128">
        <v>779</v>
      </c>
      <c r="K53" s="128">
        <v>1</v>
      </c>
      <c r="L53" s="128"/>
      <c r="M53" s="128">
        <v>0</v>
      </c>
      <c r="N53" s="128">
        <f t="shared" si="0"/>
        <v>1</v>
      </c>
      <c r="O53" s="135">
        <f t="shared" si="1"/>
        <v>154.53802000000002</v>
      </c>
    </row>
    <row r="54" spans="1:15" s="147" customFormat="1" ht="93.6" x14ac:dyDescent="0.3">
      <c r="A54" s="128" t="s">
        <v>1160</v>
      </c>
      <c r="B54" s="127" t="s">
        <v>1872</v>
      </c>
      <c r="C54" s="127" t="str">
        <f>+VLOOKUP(A54,'[1]DISTRITOS A NIVEL NACIONAL'!$A$1:$N$65536,6,0)</f>
        <v xml:space="preserve">(02) 3948090 </v>
      </c>
      <c r="D54" s="128" t="str">
        <f>+VLOOKUP(A54,'[1]DISTRITOS A NIVEL NACIONAL'!$A$1:$N$65536,7,0)</f>
        <v>3506/3517</v>
      </c>
      <c r="E54" s="126" t="s">
        <v>198</v>
      </c>
      <c r="F54" s="128" t="s">
        <v>1129</v>
      </c>
      <c r="G54" s="145" t="s">
        <v>1228</v>
      </c>
      <c r="H54" s="126" t="s">
        <v>1227</v>
      </c>
      <c r="I54" s="132" t="s">
        <v>134</v>
      </c>
      <c r="J54" s="133">
        <v>610</v>
      </c>
      <c r="K54" s="133">
        <v>1</v>
      </c>
      <c r="L54" s="133">
        <v>0</v>
      </c>
      <c r="M54" s="133">
        <v>0</v>
      </c>
      <c r="N54" s="128">
        <f t="shared" si="0"/>
        <v>1</v>
      </c>
      <c r="O54" s="135">
        <f t="shared" si="1"/>
        <v>121.01179999999999</v>
      </c>
    </row>
    <row r="55" spans="1:15" s="147" customFormat="1" ht="70.2" x14ac:dyDescent="0.3">
      <c r="A55" s="128" t="s">
        <v>1160</v>
      </c>
      <c r="B55" s="127" t="s">
        <v>1872</v>
      </c>
      <c r="C55" s="127" t="str">
        <f>+VLOOKUP(A55,'[1]DISTRITOS A NIVEL NACIONAL'!$A$1:$N$65536,6,0)</f>
        <v xml:space="preserve">(02) 3948090 </v>
      </c>
      <c r="D55" s="128" t="str">
        <f>+VLOOKUP(A55,'[1]DISTRITOS A NIVEL NACIONAL'!$A$1:$N$65536,7,0)</f>
        <v>3506/3517</v>
      </c>
      <c r="E55" s="126" t="s">
        <v>198</v>
      </c>
      <c r="F55" s="128" t="s">
        <v>1129</v>
      </c>
      <c r="G55" s="127" t="s">
        <v>1230</v>
      </c>
      <c r="H55" s="126" t="s">
        <v>1229</v>
      </c>
      <c r="I55" s="132" t="s">
        <v>13</v>
      </c>
      <c r="J55" s="128">
        <v>538</v>
      </c>
      <c r="K55" s="128"/>
      <c r="L55" s="128">
        <v>1</v>
      </c>
      <c r="M55" s="128">
        <v>0</v>
      </c>
      <c r="N55" s="128">
        <f t="shared" si="0"/>
        <v>1</v>
      </c>
      <c r="O55" s="135">
        <f t="shared" si="1"/>
        <v>106.72844000000001</v>
      </c>
    </row>
    <row r="56" spans="1:15" s="147" customFormat="1" ht="70.2" x14ac:dyDescent="0.3">
      <c r="A56" s="128" t="s">
        <v>1160</v>
      </c>
      <c r="B56" s="127" t="s">
        <v>1872</v>
      </c>
      <c r="C56" s="127" t="str">
        <f>+VLOOKUP(A56,'[1]DISTRITOS A NIVEL NACIONAL'!$A$1:$N$65536,6,0)</f>
        <v xml:space="preserve">(02) 3948090 </v>
      </c>
      <c r="D56" s="128" t="str">
        <f>+VLOOKUP(A56,'[1]DISTRITOS A NIVEL NACIONAL'!$A$1:$N$65536,7,0)</f>
        <v>3506/3517</v>
      </c>
      <c r="E56" s="126" t="s">
        <v>198</v>
      </c>
      <c r="F56" s="128" t="s">
        <v>1129</v>
      </c>
      <c r="G56" s="145" t="s">
        <v>1232</v>
      </c>
      <c r="H56" s="126" t="s">
        <v>1231</v>
      </c>
      <c r="I56" s="132" t="s">
        <v>134</v>
      </c>
      <c r="J56" s="133">
        <v>161</v>
      </c>
      <c r="K56" s="133">
        <v>1</v>
      </c>
      <c r="L56" s="133">
        <v>0</v>
      </c>
      <c r="M56" s="133">
        <v>0</v>
      </c>
      <c r="N56" s="128">
        <f t="shared" si="0"/>
        <v>1</v>
      </c>
      <c r="O56" s="135">
        <f t="shared" si="1"/>
        <v>31.93918</v>
      </c>
    </row>
    <row r="57" spans="1:15" s="147" customFormat="1" ht="70.2" x14ac:dyDescent="0.3">
      <c r="A57" s="128" t="s">
        <v>1160</v>
      </c>
      <c r="B57" s="127" t="s">
        <v>1872</v>
      </c>
      <c r="C57" s="127" t="str">
        <f>+VLOOKUP(A57,'[1]DISTRITOS A NIVEL NACIONAL'!$A$1:$N$65536,6,0)</f>
        <v xml:space="preserve">(02) 3948090 </v>
      </c>
      <c r="D57" s="128" t="str">
        <f>+VLOOKUP(A57,'[1]DISTRITOS A NIVEL NACIONAL'!$A$1:$N$65536,7,0)</f>
        <v>3506/3517</v>
      </c>
      <c r="E57" s="126" t="s">
        <v>198</v>
      </c>
      <c r="F57" s="128" t="s">
        <v>1129</v>
      </c>
      <c r="G57" s="127" t="s">
        <v>1234</v>
      </c>
      <c r="H57" s="126" t="s">
        <v>1233</v>
      </c>
      <c r="I57" s="132" t="s">
        <v>134</v>
      </c>
      <c r="J57" s="128">
        <v>516</v>
      </c>
      <c r="K57" s="128">
        <v>0</v>
      </c>
      <c r="L57" s="128">
        <v>1</v>
      </c>
      <c r="M57" s="128">
        <v>0</v>
      </c>
      <c r="N57" s="128">
        <f t="shared" si="0"/>
        <v>1</v>
      </c>
      <c r="O57" s="135">
        <f t="shared" si="1"/>
        <v>102.36408</v>
      </c>
    </row>
    <row r="58" spans="1:15" s="147" customFormat="1" ht="70.2" x14ac:dyDescent="0.3">
      <c r="A58" s="128" t="s">
        <v>1160</v>
      </c>
      <c r="B58" s="127" t="s">
        <v>1872</v>
      </c>
      <c r="C58" s="127" t="str">
        <f>+VLOOKUP(A58,'[1]DISTRITOS A NIVEL NACIONAL'!$A$1:$N$65536,6,0)</f>
        <v xml:space="preserve">(02) 3948090 </v>
      </c>
      <c r="D58" s="128" t="str">
        <f>+VLOOKUP(A58,'[1]DISTRITOS A NIVEL NACIONAL'!$A$1:$N$65536,7,0)</f>
        <v>3506/3517</v>
      </c>
      <c r="E58" s="126" t="s">
        <v>198</v>
      </c>
      <c r="F58" s="128" t="s">
        <v>1129</v>
      </c>
      <c r="G58" s="145" t="s">
        <v>1236</v>
      </c>
      <c r="H58" s="126" t="s">
        <v>1235</v>
      </c>
      <c r="I58" s="132" t="s">
        <v>134</v>
      </c>
      <c r="J58" s="133">
        <v>1184</v>
      </c>
      <c r="K58" s="133">
        <v>1</v>
      </c>
      <c r="L58" s="133">
        <v>0</v>
      </c>
      <c r="M58" s="133">
        <v>0</v>
      </c>
      <c r="N58" s="128">
        <f t="shared" si="0"/>
        <v>1</v>
      </c>
      <c r="O58" s="135">
        <f t="shared" si="1"/>
        <v>234.88192000000001</v>
      </c>
    </row>
    <row r="59" spans="1:15" s="147" customFormat="1" ht="70.2" x14ac:dyDescent="0.3">
      <c r="A59" s="128" t="s">
        <v>1160</v>
      </c>
      <c r="B59" s="127" t="s">
        <v>1872</v>
      </c>
      <c r="C59" s="127" t="str">
        <f>+VLOOKUP(A59,'[1]DISTRITOS A NIVEL NACIONAL'!$A$1:$N$65536,6,0)</f>
        <v xml:space="preserve">(02) 3948090 </v>
      </c>
      <c r="D59" s="128" t="str">
        <f>+VLOOKUP(A59,'[1]DISTRITOS A NIVEL NACIONAL'!$A$1:$N$65536,7,0)</f>
        <v>3506/3517</v>
      </c>
      <c r="E59" s="126" t="s">
        <v>198</v>
      </c>
      <c r="F59" s="128" t="s">
        <v>1129</v>
      </c>
      <c r="G59" s="127" t="s">
        <v>1238</v>
      </c>
      <c r="H59" s="126" t="s">
        <v>1237</v>
      </c>
      <c r="I59" s="132" t="s">
        <v>134</v>
      </c>
      <c r="J59" s="128">
        <v>208</v>
      </c>
      <c r="K59" s="128">
        <v>1</v>
      </c>
      <c r="L59" s="128">
        <v>0</v>
      </c>
      <c r="M59" s="128">
        <v>0</v>
      </c>
      <c r="N59" s="128">
        <f t="shared" si="0"/>
        <v>1</v>
      </c>
      <c r="O59" s="135">
        <f t="shared" si="1"/>
        <v>41.263039999999997</v>
      </c>
    </row>
    <row r="60" spans="1:15" s="147" customFormat="1" ht="46.8" x14ac:dyDescent="0.3">
      <c r="A60" s="128" t="s">
        <v>1239</v>
      </c>
      <c r="B60" s="127" t="s">
        <v>1873</v>
      </c>
      <c r="C60" s="127" t="str">
        <f>+VLOOKUP(A60,'[1]DISTRITOS A NIVEL NACIONAL'!$A$1:$N$65536,6,0)</f>
        <v>(02) 3958400 / 3958409</v>
      </c>
      <c r="D60" s="128" t="str">
        <f>+VLOOKUP(A60,'[1]DISTRITOS A NIVEL NACIONAL'!$A$1:$N$65536,7,0)</f>
        <v>3601/3612</v>
      </c>
      <c r="E60" s="126" t="s">
        <v>198</v>
      </c>
      <c r="F60" s="128" t="s">
        <v>1129</v>
      </c>
      <c r="G60" s="145" t="s">
        <v>1241</v>
      </c>
      <c r="H60" s="126" t="s">
        <v>1240</v>
      </c>
      <c r="I60" s="132" t="s">
        <v>134</v>
      </c>
      <c r="J60" s="133">
        <v>1072</v>
      </c>
      <c r="K60" s="133">
        <v>1</v>
      </c>
      <c r="L60" s="133"/>
      <c r="M60" s="133"/>
      <c r="N60" s="128">
        <f t="shared" si="0"/>
        <v>1</v>
      </c>
      <c r="O60" s="135">
        <f t="shared" si="1"/>
        <v>212.66335999999998</v>
      </c>
    </row>
    <row r="61" spans="1:15" s="147" customFormat="1" ht="46.8" x14ac:dyDescent="0.3">
      <c r="A61" s="128" t="s">
        <v>1239</v>
      </c>
      <c r="B61" s="127" t="s">
        <v>1873</v>
      </c>
      <c r="C61" s="127" t="str">
        <f>+VLOOKUP(A61,'[1]DISTRITOS A NIVEL NACIONAL'!$A$1:$N$65536,6,0)</f>
        <v>(02) 3958400 / 3958409</v>
      </c>
      <c r="D61" s="128" t="str">
        <f>+VLOOKUP(A61,'[1]DISTRITOS A NIVEL NACIONAL'!$A$1:$N$65536,7,0)</f>
        <v>3601/3612</v>
      </c>
      <c r="E61" s="126" t="s">
        <v>198</v>
      </c>
      <c r="F61" s="128" t="s">
        <v>1129</v>
      </c>
      <c r="G61" s="127" t="s">
        <v>199</v>
      </c>
      <c r="H61" s="126" t="s">
        <v>1242</v>
      </c>
      <c r="I61" s="132" t="s">
        <v>134</v>
      </c>
      <c r="J61" s="128">
        <v>1798</v>
      </c>
      <c r="K61" s="128"/>
      <c r="L61" s="128"/>
      <c r="M61" s="128">
        <v>1</v>
      </c>
      <c r="N61" s="128">
        <f t="shared" si="0"/>
        <v>1</v>
      </c>
      <c r="O61" s="135">
        <f t="shared" si="1"/>
        <v>356.68723999999997</v>
      </c>
    </row>
    <row r="62" spans="1:15" s="147" customFormat="1" ht="46.8" x14ac:dyDescent="0.3">
      <c r="A62" s="128" t="s">
        <v>1239</v>
      </c>
      <c r="B62" s="127" t="s">
        <v>1873</v>
      </c>
      <c r="C62" s="127" t="str">
        <f>+VLOOKUP(A62,'[1]DISTRITOS A NIVEL NACIONAL'!$A$1:$N$65536,6,0)</f>
        <v>(02) 3958400 / 3958409</v>
      </c>
      <c r="D62" s="128" t="str">
        <f>+VLOOKUP(A62,'[1]DISTRITOS A NIVEL NACIONAL'!$A$1:$N$65536,7,0)</f>
        <v>3601/3612</v>
      </c>
      <c r="E62" s="126" t="s">
        <v>198</v>
      </c>
      <c r="F62" s="128" t="s">
        <v>1129</v>
      </c>
      <c r="G62" s="145" t="s">
        <v>1244</v>
      </c>
      <c r="H62" s="126" t="s">
        <v>1243</v>
      </c>
      <c r="I62" s="132" t="s">
        <v>134</v>
      </c>
      <c r="J62" s="133">
        <v>553</v>
      </c>
      <c r="K62" s="133"/>
      <c r="L62" s="133">
        <v>1</v>
      </c>
      <c r="M62" s="133"/>
      <c r="N62" s="128">
        <f t="shared" si="0"/>
        <v>1</v>
      </c>
      <c r="O62" s="135">
        <f t="shared" si="1"/>
        <v>109.70414000000001</v>
      </c>
    </row>
    <row r="63" spans="1:15" s="147" customFormat="1" ht="46.8" x14ac:dyDescent="0.3">
      <c r="A63" s="128" t="s">
        <v>1239</v>
      </c>
      <c r="B63" s="127" t="s">
        <v>1873</v>
      </c>
      <c r="C63" s="127" t="str">
        <f>+VLOOKUP(A63,'[1]DISTRITOS A NIVEL NACIONAL'!$A$1:$N$65536,6,0)</f>
        <v>(02) 3958400 / 3958409</v>
      </c>
      <c r="D63" s="128" t="str">
        <f>+VLOOKUP(A63,'[1]DISTRITOS A NIVEL NACIONAL'!$A$1:$N$65536,7,0)</f>
        <v>3601/3612</v>
      </c>
      <c r="E63" s="126" t="s">
        <v>198</v>
      </c>
      <c r="F63" s="128" t="s">
        <v>1129</v>
      </c>
      <c r="G63" s="127" t="s">
        <v>1246</v>
      </c>
      <c r="H63" s="126" t="s">
        <v>1245</v>
      </c>
      <c r="I63" s="132" t="s">
        <v>134</v>
      </c>
      <c r="J63" s="128">
        <v>291</v>
      </c>
      <c r="K63" s="128">
        <v>1</v>
      </c>
      <c r="L63" s="128"/>
      <c r="M63" s="128"/>
      <c r="N63" s="128">
        <f t="shared" si="0"/>
        <v>1</v>
      </c>
      <c r="O63" s="135">
        <f t="shared" si="1"/>
        <v>57.728580000000001</v>
      </c>
    </row>
    <row r="64" spans="1:15" s="147" customFormat="1" ht="70.2" x14ac:dyDescent="0.3">
      <c r="A64" s="128" t="s">
        <v>1239</v>
      </c>
      <c r="B64" s="127" t="s">
        <v>1873</v>
      </c>
      <c r="C64" s="127" t="str">
        <f>+VLOOKUP(A64,'[1]DISTRITOS A NIVEL NACIONAL'!$A$1:$N$65536,6,0)</f>
        <v>(02) 3958400 / 3958409</v>
      </c>
      <c r="D64" s="128" t="str">
        <f>+VLOOKUP(A64,'[1]DISTRITOS A NIVEL NACIONAL'!$A$1:$N$65536,7,0)</f>
        <v>3601/3612</v>
      </c>
      <c r="E64" s="126" t="s">
        <v>198</v>
      </c>
      <c r="F64" s="128" t="s">
        <v>1129</v>
      </c>
      <c r="G64" s="145" t="s">
        <v>1248</v>
      </c>
      <c r="H64" s="126" t="s">
        <v>1247</v>
      </c>
      <c r="I64" s="132" t="s">
        <v>134</v>
      </c>
      <c r="J64" s="133">
        <v>1196</v>
      </c>
      <c r="K64" s="133"/>
      <c r="L64" s="133">
        <v>1</v>
      </c>
      <c r="M64" s="133"/>
      <c r="N64" s="128">
        <f t="shared" si="0"/>
        <v>1</v>
      </c>
      <c r="O64" s="135">
        <f t="shared" si="1"/>
        <v>237.26248000000001</v>
      </c>
    </row>
    <row r="65" spans="1:15" s="147" customFormat="1" ht="46.8" x14ac:dyDescent="0.3">
      <c r="A65" s="128" t="s">
        <v>1239</v>
      </c>
      <c r="B65" s="127" t="s">
        <v>1873</v>
      </c>
      <c r="C65" s="127" t="str">
        <f>+VLOOKUP(A65,'[1]DISTRITOS A NIVEL NACIONAL'!$A$1:$N$65536,6,0)</f>
        <v>(02) 3958400 / 3958409</v>
      </c>
      <c r="D65" s="128" t="str">
        <f>+VLOOKUP(A65,'[1]DISTRITOS A NIVEL NACIONAL'!$A$1:$N$65536,7,0)</f>
        <v>3601/3612</v>
      </c>
      <c r="E65" s="126" t="s">
        <v>198</v>
      </c>
      <c r="F65" s="128" t="s">
        <v>1129</v>
      </c>
      <c r="G65" s="127" t="s">
        <v>1250</v>
      </c>
      <c r="H65" s="126" t="s">
        <v>1249</v>
      </c>
      <c r="I65" s="132" t="s">
        <v>134</v>
      </c>
      <c r="J65" s="128">
        <v>1367</v>
      </c>
      <c r="K65" s="128"/>
      <c r="L65" s="128">
        <v>1</v>
      </c>
      <c r="M65" s="128"/>
      <c r="N65" s="128">
        <f t="shared" si="0"/>
        <v>1</v>
      </c>
      <c r="O65" s="135">
        <f t="shared" si="1"/>
        <v>271.18546000000003</v>
      </c>
    </row>
    <row r="66" spans="1:15" s="147" customFormat="1" ht="70.2" x14ac:dyDescent="0.3">
      <c r="A66" s="128" t="s">
        <v>1239</v>
      </c>
      <c r="B66" s="127" t="s">
        <v>1873</v>
      </c>
      <c r="C66" s="127" t="str">
        <f>+VLOOKUP(A66,'[1]DISTRITOS A NIVEL NACIONAL'!$A$1:$N$65536,6,0)</f>
        <v>(02) 3958400 / 3958409</v>
      </c>
      <c r="D66" s="128" t="str">
        <f>+VLOOKUP(A66,'[1]DISTRITOS A NIVEL NACIONAL'!$A$1:$N$65536,7,0)</f>
        <v>3601/3612</v>
      </c>
      <c r="E66" s="126" t="s">
        <v>198</v>
      </c>
      <c r="F66" s="128" t="s">
        <v>1129</v>
      </c>
      <c r="G66" s="145" t="s">
        <v>1252</v>
      </c>
      <c r="H66" s="126" t="s">
        <v>1251</v>
      </c>
      <c r="I66" s="132" t="s">
        <v>134</v>
      </c>
      <c r="J66" s="133">
        <v>1004</v>
      </c>
      <c r="K66" s="133"/>
      <c r="L66" s="133"/>
      <c r="M66" s="133">
        <v>1</v>
      </c>
      <c r="N66" s="128">
        <f t="shared" si="0"/>
        <v>1</v>
      </c>
      <c r="O66" s="135">
        <f t="shared" si="1"/>
        <v>199.17352000000002</v>
      </c>
    </row>
    <row r="67" spans="1:15" s="147" customFormat="1" ht="46.8" x14ac:dyDescent="0.3">
      <c r="A67" s="128" t="s">
        <v>1239</v>
      </c>
      <c r="B67" s="127" t="s">
        <v>1873</v>
      </c>
      <c r="C67" s="127" t="str">
        <f>+VLOOKUP(A67,'[1]DISTRITOS A NIVEL NACIONAL'!$A$1:$N$65536,6,0)</f>
        <v>(02) 3958400 / 3958409</v>
      </c>
      <c r="D67" s="128" t="str">
        <f>+VLOOKUP(A67,'[1]DISTRITOS A NIVEL NACIONAL'!$A$1:$N$65536,7,0)</f>
        <v>3601/3612</v>
      </c>
      <c r="E67" s="126" t="s">
        <v>198</v>
      </c>
      <c r="F67" s="128" t="s">
        <v>1129</v>
      </c>
      <c r="G67" s="127" t="s">
        <v>1254</v>
      </c>
      <c r="H67" s="126" t="s">
        <v>1253</v>
      </c>
      <c r="I67" s="132" t="s">
        <v>134</v>
      </c>
      <c r="J67" s="128">
        <v>1812</v>
      </c>
      <c r="K67" s="128"/>
      <c r="L67" s="128">
        <v>1</v>
      </c>
      <c r="M67" s="128"/>
      <c r="N67" s="128">
        <f t="shared" si="0"/>
        <v>1</v>
      </c>
      <c r="O67" s="135">
        <f t="shared" si="1"/>
        <v>359.46456000000006</v>
      </c>
    </row>
    <row r="68" spans="1:15" s="147" customFormat="1" ht="46.8" x14ac:dyDescent="0.3">
      <c r="A68" s="128" t="s">
        <v>1239</v>
      </c>
      <c r="B68" s="127" t="s">
        <v>1873</v>
      </c>
      <c r="C68" s="127" t="str">
        <f>+VLOOKUP(A68,'[1]DISTRITOS A NIVEL NACIONAL'!$A$1:$N$65536,6,0)</f>
        <v>(02) 3958400 / 3958409</v>
      </c>
      <c r="D68" s="128" t="str">
        <f>+VLOOKUP(A68,'[1]DISTRITOS A NIVEL NACIONAL'!$A$1:$N$65536,7,0)</f>
        <v>3601/3612</v>
      </c>
      <c r="E68" s="126" t="s">
        <v>198</v>
      </c>
      <c r="F68" s="128" t="s">
        <v>1129</v>
      </c>
      <c r="G68" s="145" t="s">
        <v>1256</v>
      </c>
      <c r="H68" s="126" t="s">
        <v>1255</v>
      </c>
      <c r="I68" s="132" t="s">
        <v>134</v>
      </c>
      <c r="J68" s="133">
        <v>2444</v>
      </c>
      <c r="K68" s="133"/>
      <c r="L68" s="133"/>
      <c r="M68" s="133">
        <v>1</v>
      </c>
      <c r="N68" s="128">
        <f t="shared" si="0"/>
        <v>1</v>
      </c>
      <c r="O68" s="135">
        <f t="shared" si="1"/>
        <v>484.84071999999998</v>
      </c>
    </row>
    <row r="69" spans="1:15" s="147" customFormat="1" ht="46.8" x14ac:dyDescent="0.3">
      <c r="A69" s="128" t="s">
        <v>1239</v>
      </c>
      <c r="B69" s="127" t="s">
        <v>1873</v>
      </c>
      <c r="C69" s="127" t="str">
        <f>+VLOOKUP(A69,'[1]DISTRITOS A NIVEL NACIONAL'!$A$1:$N$65536,6,0)</f>
        <v>(02) 3958400 / 3958409</v>
      </c>
      <c r="D69" s="128" t="str">
        <f>+VLOOKUP(A69,'[1]DISTRITOS A NIVEL NACIONAL'!$A$1:$N$65536,7,0)</f>
        <v>3601/3612</v>
      </c>
      <c r="E69" s="126" t="s">
        <v>198</v>
      </c>
      <c r="F69" s="128" t="s">
        <v>1129</v>
      </c>
      <c r="G69" s="127" t="s">
        <v>1258</v>
      </c>
      <c r="H69" s="126" t="s">
        <v>1257</v>
      </c>
      <c r="I69" s="132" t="s">
        <v>134</v>
      </c>
      <c r="J69" s="128">
        <v>2552</v>
      </c>
      <c r="K69" s="128"/>
      <c r="L69" s="128"/>
      <c r="M69" s="128">
        <v>1</v>
      </c>
      <c r="N69" s="128">
        <f t="shared" si="0"/>
        <v>1</v>
      </c>
      <c r="O69" s="135">
        <f t="shared" si="1"/>
        <v>506.26576000000006</v>
      </c>
    </row>
    <row r="70" spans="1:15" s="147" customFormat="1" ht="46.8" x14ac:dyDescent="0.3">
      <c r="A70" s="128" t="s">
        <v>1239</v>
      </c>
      <c r="B70" s="127" t="s">
        <v>1873</v>
      </c>
      <c r="C70" s="127" t="str">
        <f>+VLOOKUP(A70,'[1]DISTRITOS A NIVEL NACIONAL'!$A$1:$N$65536,6,0)</f>
        <v>(02) 3958400 / 3958409</v>
      </c>
      <c r="D70" s="128" t="str">
        <f>+VLOOKUP(A70,'[1]DISTRITOS A NIVEL NACIONAL'!$A$1:$N$65536,7,0)</f>
        <v>3601/3612</v>
      </c>
      <c r="E70" s="126" t="s">
        <v>198</v>
      </c>
      <c r="F70" s="128" t="s">
        <v>1129</v>
      </c>
      <c r="G70" s="145" t="s">
        <v>1260</v>
      </c>
      <c r="H70" s="126" t="s">
        <v>1259</v>
      </c>
      <c r="I70" s="132" t="s">
        <v>134</v>
      </c>
      <c r="J70" s="133">
        <v>547</v>
      </c>
      <c r="K70" s="133"/>
      <c r="L70" s="133">
        <v>1</v>
      </c>
      <c r="M70" s="133"/>
      <c r="N70" s="128">
        <f t="shared" ref="N70:N115" si="2">+K70+L70+M70</f>
        <v>1</v>
      </c>
      <c r="O70" s="135">
        <f t="shared" si="1"/>
        <v>108.51386000000001</v>
      </c>
    </row>
    <row r="71" spans="1:15" s="147" customFormat="1" ht="46.8" x14ac:dyDescent="0.3">
      <c r="A71" s="128" t="s">
        <v>1239</v>
      </c>
      <c r="B71" s="127" t="s">
        <v>1873</v>
      </c>
      <c r="C71" s="127" t="str">
        <f>+VLOOKUP(A71,'[1]DISTRITOS A NIVEL NACIONAL'!$A$1:$N$65536,6,0)</f>
        <v>(02) 3958400 / 3958409</v>
      </c>
      <c r="D71" s="128" t="str">
        <f>+VLOOKUP(A71,'[1]DISTRITOS A NIVEL NACIONAL'!$A$1:$N$65536,7,0)</f>
        <v>3601/3612</v>
      </c>
      <c r="E71" s="126" t="s">
        <v>198</v>
      </c>
      <c r="F71" s="128" t="s">
        <v>1129</v>
      </c>
      <c r="G71" s="127" t="s">
        <v>1262</v>
      </c>
      <c r="H71" s="126" t="s">
        <v>1261</v>
      </c>
      <c r="I71" s="132" t="s">
        <v>134</v>
      </c>
      <c r="J71" s="128">
        <v>1053</v>
      </c>
      <c r="K71" s="128"/>
      <c r="L71" s="128">
        <v>1</v>
      </c>
      <c r="M71" s="128"/>
      <c r="N71" s="128">
        <f t="shared" si="2"/>
        <v>1</v>
      </c>
      <c r="O71" s="135">
        <f t="shared" si="1"/>
        <v>208.89414000000002</v>
      </c>
    </row>
    <row r="72" spans="1:15" s="147" customFormat="1" ht="46.8" x14ac:dyDescent="0.3">
      <c r="A72" s="128" t="s">
        <v>1239</v>
      </c>
      <c r="B72" s="127" t="s">
        <v>1873</v>
      </c>
      <c r="C72" s="127" t="str">
        <f>+VLOOKUP(A72,'[1]DISTRITOS A NIVEL NACIONAL'!$A$1:$N$65536,6,0)</f>
        <v>(02) 3958400 / 3958409</v>
      </c>
      <c r="D72" s="128" t="str">
        <f>+VLOOKUP(A72,'[1]DISTRITOS A NIVEL NACIONAL'!$A$1:$N$65536,7,0)</f>
        <v>3601/3612</v>
      </c>
      <c r="E72" s="126" t="s">
        <v>198</v>
      </c>
      <c r="F72" s="128" t="s">
        <v>1129</v>
      </c>
      <c r="G72" s="145" t="s">
        <v>1264</v>
      </c>
      <c r="H72" s="126" t="s">
        <v>1263</v>
      </c>
      <c r="I72" s="132" t="s">
        <v>134</v>
      </c>
      <c r="J72" s="133">
        <v>377</v>
      </c>
      <c r="K72" s="133"/>
      <c r="L72" s="133">
        <v>1</v>
      </c>
      <c r="M72" s="133"/>
      <c r="N72" s="128">
        <f t="shared" si="2"/>
        <v>1</v>
      </c>
      <c r="O72" s="135">
        <f t="shared" ref="O72:O108" si="3">+((J72*40%)*(0.35)*(14.17)*(10%))</f>
        <v>74.789259999999999</v>
      </c>
    </row>
    <row r="73" spans="1:15" s="147" customFormat="1" ht="46.8" x14ac:dyDescent="0.3">
      <c r="A73" s="128" t="s">
        <v>1239</v>
      </c>
      <c r="B73" s="127" t="s">
        <v>1873</v>
      </c>
      <c r="C73" s="127" t="str">
        <f>+VLOOKUP(A73,'[1]DISTRITOS A NIVEL NACIONAL'!$A$1:$N$65536,6,0)</f>
        <v>(02) 3958400 / 3958409</v>
      </c>
      <c r="D73" s="128" t="str">
        <f>+VLOOKUP(A73,'[1]DISTRITOS A NIVEL NACIONAL'!$A$1:$N$65536,7,0)</f>
        <v>3601/3612</v>
      </c>
      <c r="E73" s="126" t="s">
        <v>198</v>
      </c>
      <c r="F73" s="128" t="s">
        <v>1129</v>
      </c>
      <c r="G73" s="127" t="s">
        <v>1266</v>
      </c>
      <c r="H73" s="126" t="s">
        <v>1265</v>
      </c>
      <c r="I73" s="132" t="s">
        <v>134</v>
      </c>
      <c r="J73" s="128">
        <v>2079</v>
      </c>
      <c r="K73" s="128"/>
      <c r="L73" s="128"/>
      <c r="M73" s="128">
        <v>1</v>
      </c>
      <c r="N73" s="128">
        <f t="shared" si="2"/>
        <v>1</v>
      </c>
      <c r="O73" s="135">
        <f t="shared" si="3"/>
        <v>412.43202000000002</v>
      </c>
    </row>
    <row r="74" spans="1:15" s="147" customFormat="1" ht="46.8" x14ac:dyDescent="0.3">
      <c r="A74" s="128" t="s">
        <v>1239</v>
      </c>
      <c r="B74" s="127" t="s">
        <v>1873</v>
      </c>
      <c r="C74" s="127" t="str">
        <f>+VLOOKUP(A74,'[1]DISTRITOS A NIVEL NACIONAL'!$A$1:$N$65536,6,0)</f>
        <v>(02) 3958400 / 3958409</v>
      </c>
      <c r="D74" s="128" t="str">
        <f>+VLOOKUP(A74,'[1]DISTRITOS A NIVEL NACIONAL'!$A$1:$N$65536,7,0)</f>
        <v>3601/3612</v>
      </c>
      <c r="E74" s="126" t="s">
        <v>198</v>
      </c>
      <c r="F74" s="128" t="s">
        <v>1129</v>
      </c>
      <c r="G74" s="145" t="s">
        <v>1268</v>
      </c>
      <c r="H74" s="126" t="s">
        <v>1267</v>
      </c>
      <c r="I74" s="132" t="s">
        <v>134</v>
      </c>
      <c r="J74" s="133">
        <v>1858</v>
      </c>
      <c r="K74" s="133"/>
      <c r="L74" s="133"/>
      <c r="M74" s="133">
        <v>1</v>
      </c>
      <c r="N74" s="128">
        <f t="shared" si="2"/>
        <v>1</v>
      </c>
      <c r="O74" s="135">
        <f t="shared" si="3"/>
        <v>368.59004000000004</v>
      </c>
    </row>
    <row r="75" spans="1:15" s="147" customFormat="1" ht="46.8" x14ac:dyDescent="0.3">
      <c r="A75" s="128" t="s">
        <v>1239</v>
      </c>
      <c r="B75" s="127" t="s">
        <v>1873</v>
      </c>
      <c r="C75" s="127" t="str">
        <f>+VLOOKUP(A75,'[1]DISTRITOS A NIVEL NACIONAL'!$A$1:$N$65536,6,0)</f>
        <v>(02) 3958400 / 3958409</v>
      </c>
      <c r="D75" s="128" t="str">
        <f>+VLOOKUP(A75,'[1]DISTRITOS A NIVEL NACIONAL'!$A$1:$N$65536,7,0)</f>
        <v>3601/3612</v>
      </c>
      <c r="E75" s="126" t="s">
        <v>198</v>
      </c>
      <c r="F75" s="128" t="s">
        <v>1129</v>
      </c>
      <c r="G75" s="127" t="s">
        <v>1270</v>
      </c>
      <c r="H75" s="126" t="s">
        <v>1269</v>
      </c>
      <c r="I75" s="132" t="s">
        <v>134</v>
      </c>
      <c r="J75" s="128">
        <v>8285</v>
      </c>
      <c r="K75" s="128"/>
      <c r="L75" s="128"/>
      <c r="M75" s="128">
        <v>1</v>
      </c>
      <c r="N75" s="128">
        <f t="shared" si="2"/>
        <v>1</v>
      </c>
      <c r="O75" s="135">
        <f t="shared" si="3"/>
        <v>1643.5783000000001</v>
      </c>
    </row>
    <row r="76" spans="1:15" s="147" customFormat="1" ht="46.8" x14ac:dyDescent="0.3">
      <c r="A76" s="128" t="s">
        <v>1239</v>
      </c>
      <c r="B76" s="127" t="s">
        <v>1873</v>
      </c>
      <c r="C76" s="127" t="str">
        <f>+VLOOKUP(A76,'[1]DISTRITOS A NIVEL NACIONAL'!$A$1:$N$65536,6,0)</f>
        <v>(02) 3958400 / 3958409</v>
      </c>
      <c r="D76" s="128" t="str">
        <f>+VLOOKUP(A76,'[1]DISTRITOS A NIVEL NACIONAL'!$A$1:$N$65536,7,0)</f>
        <v>3601/3612</v>
      </c>
      <c r="E76" s="126" t="s">
        <v>198</v>
      </c>
      <c r="F76" s="128" t="s">
        <v>1129</v>
      </c>
      <c r="G76" s="145" t="s">
        <v>1272</v>
      </c>
      <c r="H76" s="126" t="s">
        <v>1271</v>
      </c>
      <c r="I76" s="132" t="s">
        <v>134</v>
      </c>
      <c r="J76" s="133">
        <v>3395</v>
      </c>
      <c r="K76" s="133"/>
      <c r="L76" s="133"/>
      <c r="M76" s="133">
        <v>1</v>
      </c>
      <c r="N76" s="128">
        <f t="shared" si="2"/>
        <v>1</v>
      </c>
      <c r="O76" s="135">
        <f t="shared" si="3"/>
        <v>673.50009999999997</v>
      </c>
    </row>
    <row r="77" spans="1:15" s="147" customFormat="1" ht="46.8" x14ac:dyDescent="0.3">
      <c r="A77" s="128" t="s">
        <v>1239</v>
      </c>
      <c r="B77" s="127" t="s">
        <v>1873</v>
      </c>
      <c r="C77" s="127" t="str">
        <f>+VLOOKUP(A77,'[1]DISTRITOS A NIVEL NACIONAL'!$A$1:$N$65536,6,0)</f>
        <v>(02) 3958400 / 3958409</v>
      </c>
      <c r="D77" s="128" t="str">
        <f>+VLOOKUP(A77,'[1]DISTRITOS A NIVEL NACIONAL'!$A$1:$N$65536,7,0)</f>
        <v>3601/3612</v>
      </c>
      <c r="E77" s="126" t="s">
        <v>198</v>
      </c>
      <c r="F77" s="128" t="s">
        <v>1129</v>
      </c>
      <c r="G77" s="127" t="s">
        <v>1274</v>
      </c>
      <c r="H77" s="126" t="s">
        <v>1273</v>
      </c>
      <c r="I77" s="132" t="s">
        <v>134</v>
      </c>
      <c r="J77" s="128">
        <v>2268</v>
      </c>
      <c r="K77" s="128"/>
      <c r="L77" s="128">
        <v>1</v>
      </c>
      <c r="M77" s="128"/>
      <c r="N77" s="128">
        <f t="shared" si="2"/>
        <v>1</v>
      </c>
      <c r="O77" s="135">
        <f t="shared" si="3"/>
        <v>449.92583999999999</v>
      </c>
    </row>
    <row r="78" spans="1:15" s="147" customFormat="1" ht="46.8" x14ac:dyDescent="0.3">
      <c r="A78" s="128" t="s">
        <v>1239</v>
      </c>
      <c r="B78" s="127" t="s">
        <v>1873</v>
      </c>
      <c r="C78" s="127" t="str">
        <f>+VLOOKUP(A78,'[1]DISTRITOS A NIVEL NACIONAL'!$A$1:$N$65536,6,0)</f>
        <v>(02) 3958400 / 3958409</v>
      </c>
      <c r="D78" s="128" t="str">
        <f>+VLOOKUP(A78,'[1]DISTRITOS A NIVEL NACIONAL'!$A$1:$N$65536,7,0)</f>
        <v>3601/3612</v>
      </c>
      <c r="E78" s="126" t="s">
        <v>198</v>
      </c>
      <c r="F78" s="128" t="s">
        <v>1129</v>
      </c>
      <c r="G78" s="145" t="s">
        <v>1276</v>
      </c>
      <c r="H78" s="126" t="s">
        <v>1275</v>
      </c>
      <c r="I78" s="132" t="s">
        <v>134</v>
      </c>
      <c r="J78" s="133">
        <v>1698</v>
      </c>
      <c r="K78" s="133"/>
      <c r="L78" s="133"/>
      <c r="M78" s="133">
        <v>1</v>
      </c>
      <c r="N78" s="128">
        <f t="shared" si="2"/>
        <v>1</v>
      </c>
      <c r="O78" s="135">
        <f t="shared" si="3"/>
        <v>336.84924000000001</v>
      </c>
    </row>
    <row r="79" spans="1:15" s="147" customFormat="1" ht="46.8" x14ac:dyDescent="0.3">
      <c r="A79" s="128" t="s">
        <v>1239</v>
      </c>
      <c r="B79" s="127" t="s">
        <v>1873</v>
      </c>
      <c r="C79" s="127" t="str">
        <f>+VLOOKUP(A79,'[1]DISTRITOS A NIVEL NACIONAL'!$A$1:$N$65536,6,0)</f>
        <v>(02) 3958400 / 3958409</v>
      </c>
      <c r="D79" s="128" t="str">
        <f>+VLOOKUP(A79,'[1]DISTRITOS A NIVEL NACIONAL'!$A$1:$N$65536,7,0)</f>
        <v>3601/3612</v>
      </c>
      <c r="E79" s="126" t="s">
        <v>198</v>
      </c>
      <c r="F79" s="128" t="s">
        <v>1129</v>
      </c>
      <c r="G79" s="127" t="s">
        <v>1278</v>
      </c>
      <c r="H79" s="126" t="s">
        <v>1277</v>
      </c>
      <c r="I79" s="132" t="s">
        <v>134</v>
      </c>
      <c r="J79" s="128">
        <v>2156</v>
      </c>
      <c r="K79" s="128"/>
      <c r="L79" s="128"/>
      <c r="M79" s="128">
        <v>1</v>
      </c>
      <c r="N79" s="128">
        <f t="shared" si="2"/>
        <v>1</v>
      </c>
      <c r="O79" s="135">
        <f t="shared" si="3"/>
        <v>427.70728000000008</v>
      </c>
    </row>
    <row r="80" spans="1:15" s="147" customFormat="1" ht="70.2" x14ac:dyDescent="0.3">
      <c r="A80" s="128" t="s">
        <v>1239</v>
      </c>
      <c r="B80" s="127" t="s">
        <v>1873</v>
      </c>
      <c r="C80" s="127" t="str">
        <f>+VLOOKUP(A80,'[1]DISTRITOS A NIVEL NACIONAL'!$A$1:$N$65536,6,0)</f>
        <v>(02) 3958400 / 3958409</v>
      </c>
      <c r="D80" s="128" t="str">
        <f>+VLOOKUP(A80,'[1]DISTRITOS A NIVEL NACIONAL'!$A$1:$N$65536,7,0)</f>
        <v>3601/3612</v>
      </c>
      <c r="E80" s="126" t="s">
        <v>198</v>
      </c>
      <c r="F80" s="128" t="s">
        <v>1129</v>
      </c>
      <c r="G80" s="145" t="s">
        <v>1280</v>
      </c>
      <c r="H80" s="126" t="s">
        <v>1279</v>
      </c>
      <c r="I80" s="132" t="s">
        <v>134</v>
      </c>
      <c r="J80" s="133">
        <v>1195</v>
      </c>
      <c r="K80" s="133"/>
      <c r="L80" s="133">
        <v>1</v>
      </c>
      <c r="M80" s="133"/>
      <c r="N80" s="128">
        <f t="shared" si="2"/>
        <v>1</v>
      </c>
      <c r="O80" s="135">
        <f t="shared" si="3"/>
        <v>237.06409999999997</v>
      </c>
    </row>
    <row r="81" spans="1:15" s="147" customFormat="1" ht="46.8" x14ac:dyDescent="0.3">
      <c r="A81" s="128" t="s">
        <v>1239</v>
      </c>
      <c r="B81" s="127" t="s">
        <v>1873</v>
      </c>
      <c r="C81" s="127" t="str">
        <f>+VLOOKUP(A81,'[1]DISTRITOS A NIVEL NACIONAL'!$A$1:$N$65536,6,0)</f>
        <v>(02) 3958400 / 3958409</v>
      </c>
      <c r="D81" s="128" t="str">
        <f>+VLOOKUP(A81,'[1]DISTRITOS A NIVEL NACIONAL'!$A$1:$N$65536,7,0)</f>
        <v>3601/3612</v>
      </c>
      <c r="E81" s="126" t="s">
        <v>198</v>
      </c>
      <c r="F81" s="128" t="s">
        <v>1129</v>
      </c>
      <c r="G81" s="127" t="s">
        <v>1282</v>
      </c>
      <c r="H81" s="126" t="s">
        <v>1281</v>
      </c>
      <c r="I81" s="132" t="s">
        <v>134</v>
      </c>
      <c r="J81" s="128">
        <v>1134</v>
      </c>
      <c r="K81" s="128"/>
      <c r="L81" s="128"/>
      <c r="M81" s="128">
        <v>1</v>
      </c>
      <c r="N81" s="128">
        <f t="shared" si="2"/>
        <v>1</v>
      </c>
      <c r="O81" s="135">
        <f t="shared" si="3"/>
        <v>224.96292</v>
      </c>
    </row>
    <row r="82" spans="1:15" s="147" customFormat="1" ht="46.8" x14ac:dyDescent="0.3">
      <c r="A82" s="128" t="s">
        <v>1239</v>
      </c>
      <c r="B82" s="127" t="s">
        <v>1873</v>
      </c>
      <c r="C82" s="127" t="str">
        <f>+VLOOKUP(A82,'[1]DISTRITOS A NIVEL NACIONAL'!$A$1:$N$65536,6,0)</f>
        <v>(02) 3958400 / 3958409</v>
      </c>
      <c r="D82" s="128" t="str">
        <f>+VLOOKUP(A82,'[1]DISTRITOS A NIVEL NACIONAL'!$A$1:$N$65536,7,0)</f>
        <v>3601/3612</v>
      </c>
      <c r="E82" s="126" t="s">
        <v>198</v>
      </c>
      <c r="F82" s="128" t="s">
        <v>1129</v>
      </c>
      <c r="G82" s="145" t="s">
        <v>1284</v>
      </c>
      <c r="H82" s="126" t="s">
        <v>1283</v>
      </c>
      <c r="I82" s="132" t="s">
        <v>134</v>
      </c>
      <c r="J82" s="133">
        <v>798</v>
      </c>
      <c r="K82" s="133"/>
      <c r="L82" s="133">
        <v>1</v>
      </c>
      <c r="M82" s="133"/>
      <c r="N82" s="128">
        <f t="shared" si="2"/>
        <v>1</v>
      </c>
      <c r="O82" s="135">
        <f t="shared" si="3"/>
        <v>158.30724000000004</v>
      </c>
    </row>
    <row r="83" spans="1:15" s="147" customFormat="1" ht="46.8" x14ac:dyDescent="0.3">
      <c r="A83" s="128" t="s">
        <v>1239</v>
      </c>
      <c r="B83" s="127" t="s">
        <v>1873</v>
      </c>
      <c r="C83" s="127" t="str">
        <f>+VLOOKUP(A83,'[1]DISTRITOS A NIVEL NACIONAL'!$A$1:$N$65536,6,0)</f>
        <v>(02) 3958400 / 3958409</v>
      </c>
      <c r="D83" s="128" t="str">
        <f>+VLOOKUP(A83,'[1]DISTRITOS A NIVEL NACIONAL'!$A$1:$N$65536,7,0)</f>
        <v>3601/3612</v>
      </c>
      <c r="E83" s="126" t="s">
        <v>198</v>
      </c>
      <c r="F83" s="128" t="s">
        <v>1129</v>
      </c>
      <c r="G83" s="127" t="s">
        <v>1286</v>
      </c>
      <c r="H83" s="126" t="s">
        <v>1285</v>
      </c>
      <c r="I83" s="132" t="s">
        <v>134</v>
      </c>
      <c r="J83" s="128">
        <v>1693</v>
      </c>
      <c r="K83" s="128"/>
      <c r="L83" s="128"/>
      <c r="M83" s="128">
        <v>1</v>
      </c>
      <c r="N83" s="128">
        <f t="shared" si="2"/>
        <v>1</v>
      </c>
      <c r="O83" s="135">
        <f t="shared" si="3"/>
        <v>335.85734000000002</v>
      </c>
    </row>
    <row r="84" spans="1:15" s="147" customFormat="1" ht="70.2" x14ac:dyDescent="0.3">
      <c r="A84" s="128" t="s">
        <v>1239</v>
      </c>
      <c r="B84" s="127" t="s">
        <v>1873</v>
      </c>
      <c r="C84" s="127" t="str">
        <f>+VLOOKUP(A84,'[1]DISTRITOS A NIVEL NACIONAL'!$A$1:$N$65536,6,0)</f>
        <v>(02) 3958400 / 3958409</v>
      </c>
      <c r="D84" s="128" t="str">
        <f>+VLOOKUP(A84,'[1]DISTRITOS A NIVEL NACIONAL'!$A$1:$N$65536,7,0)</f>
        <v>3601/3612</v>
      </c>
      <c r="E84" s="126" t="s">
        <v>198</v>
      </c>
      <c r="F84" s="128" t="s">
        <v>1129</v>
      </c>
      <c r="G84" s="145" t="s">
        <v>1288</v>
      </c>
      <c r="H84" s="126" t="s">
        <v>1287</v>
      </c>
      <c r="I84" s="132" t="s">
        <v>134</v>
      </c>
      <c r="J84" s="133">
        <v>2680</v>
      </c>
      <c r="K84" s="133"/>
      <c r="L84" s="133"/>
      <c r="M84" s="133">
        <v>1</v>
      </c>
      <c r="N84" s="128">
        <f t="shared" si="2"/>
        <v>1</v>
      </c>
      <c r="O84" s="135">
        <f t="shared" si="3"/>
        <v>531.65840000000003</v>
      </c>
    </row>
    <row r="85" spans="1:15" s="147" customFormat="1" ht="46.8" x14ac:dyDescent="0.3">
      <c r="A85" s="128" t="s">
        <v>1239</v>
      </c>
      <c r="B85" s="127" t="s">
        <v>1873</v>
      </c>
      <c r="C85" s="127" t="str">
        <f>+VLOOKUP(A85,'[1]DISTRITOS A NIVEL NACIONAL'!$A$1:$N$65536,6,0)</f>
        <v>(02) 3958400 / 3958409</v>
      </c>
      <c r="D85" s="128" t="str">
        <f>+VLOOKUP(A85,'[1]DISTRITOS A NIVEL NACIONAL'!$A$1:$N$65536,7,0)</f>
        <v>3601/3612</v>
      </c>
      <c r="E85" s="126" t="s">
        <v>198</v>
      </c>
      <c r="F85" s="128" t="s">
        <v>1129</v>
      </c>
      <c r="G85" s="127" t="s">
        <v>1290</v>
      </c>
      <c r="H85" s="126" t="s">
        <v>1289</v>
      </c>
      <c r="I85" s="132" t="s">
        <v>134</v>
      </c>
      <c r="J85" s="128">
        <v>1021</v>
      </c>
      <c r="K85" s="128"/>
      <c r="L85" s="128">
        <v>1</v>
      </c>
      <c r="M85" s="128"/>
      <c r="N85" s="128">
        <f t="shared" si="2"/>
        <v>1</v>
      </c>
      <c r="O85" s="135">
        <f t="shared" si="3"/>
        <v>202.54597999999999</v>
      </c>
    </row>
    <row r="86" spans="1:15" s="147" customFormat="1" ht="46.8" x14ac:dyDescent="0.3">
      <c r="A86" s="128" t="s">
        <v>1239</v>
      </c>
      <c r="B86" s="127" t="s">
        <v>1873</v>
      </c>
      <c r="C86" s="127" t="str">
        <f>+VLOOKUP(A86,'[1]DISTRITOS A NIVEL NACIONAL'!$A$1:$N$65536,6,0)</f>
        <v>(02) 3958400 / 3958409</v>
      </c>
      <c r="D86" s="128" t="str">
        <f>+VLOOKUP(A86,'[1]DISTRITOS A NIVEL NACIONAL'!$A$1:$N$65536,7,0)</f>
        <v>3601/3612</v>
      </c>
      <c r="E86" s="126" t="s">
        <v>198</v>
      </c>
      <c r="F86" s="128" t="s">
        <v>1129</v>
      </c>
      <c r="G86" s="145" t="s">
        <v>1292</v>
      </c>
      <c r="H86" s="126" t="s">
        <v>1291</v>
      </c>
      <c r="I86" s="132" t="s">
        <v>134</v>
      </c>
      <c r="J86" s="133">
        <v>436</v>
      </c>
      <c r="K86" s="133"/>
      <c r="L86" s="133">
        <v>1</v>
      </c>
      <c r="M86" s="133"/>
      <c r="N86" s="128">
        <f t="shared" si="2"/>
        <v>1</v>
      </c>
      <c r="O86" s="135">
        <f t="shared" si="3"/>
        <v>86.493679999999998</v>
      </c>
    </row>
    <row r="87" spans="1:15" s="147" customFormat="1" ht="46.8" x14ac:dyDescent="0.3">
      <c r="A87" s="128" t="s">
        <v>1239</v>
      </c>
      <c r="B87" s="127" t="s">
        <v>1873</v>
      </c>
      <c r="C87" s="127" t="str">
        <f>+VLOOKUP(A87,'[1]DISTRITOS A NIVEL NACIONAL'!$A$1:$N$65536,6,0)</f>
        <v>(02) 3958400 / 3958409</v>
      </c>
      <c r="D87" s="128" t="str">
        <f>+VLOOKUP(A87,'[1]DISTRITOS A NIVEL NACIONAL'!$A$1:$N$65536,7,0)</f>
        <v>3601/3612</v>
      </c>
      <c r="E87" s="126" t="s">
        <v>198</v>
      </c>
      <c r="F87" s="128" t="s">
        <v>1129</v>
      </c>
      <c r="G87" s="127" t="s">
        <v>1294</v>
      </c>
      <c r="H87" s="126" t="s">
        <v>1293</v>
      </c>
      <c r="I87" s="132" t="s">
        <v>134</v>
      </c>
      <c r="J87" s="128">
        <v>1505</v>
      </c>
      <c r="K87" s="128">
        <v>1</v>
      </c>
      <c r="L87" s="128"/>
      <c r="M87" s="128"/>
      <c r="N87" s="128">
        <f t="shared" si="2"/>
        <v>1</v>
      </c>
      <c r="O87" s="135">
        <f t="shared" si="3"/>
        <v>298.56189999999998</v>
      </c>
    </row>
    <row r="88" spans="1:15" s="147" customFormat="1" ht="70.2" x14ac:dyDescent="0.3">
      <c r="A88" s="128" t="s">
        <v>1239</v>
      </c>
      <c r="B88" s="127" t="s">
        <v>1873</v>
      </c>
      <c r="C88" s="127" t="str">
        <f>+VLOOKUP(A88,'[1]DISTRITOS A NIVEL NACIONAL'!$A$1:$N$65536,6,0)</f>
        <v>(02) 3958400 / 3958409</v>
      </c>
      <c r="D88" s="128" t="str">
        <f>+VLOOKUP(A88,'[1]DISTRITOS A NIVEL NACIONAL'!$A$1:$N$65536,7,0)</f>
        <v>3601/3612</v>
      </c>
      <c r="E88" s="126" t="s">
        <v>198</v>
      </c>
      <c r="F88" s="128" t="s">
        <v>1129</v>
      </c>
      <c r="G88" s="145" t="s">
        <v>1296</v>
      </c>
      <c r="H88" s="126" t="s">
        <v>1295</v>
      </c>
      <c r="I88" s="132" t="s">
        <v>134</v>
      </c>
      <c r="J88" s="133">
        <v>1979</v>
      </c>
      <c r="K88" s="133"/>
      <c r="L88" s="133"/>
      <c r="M88" s="133">
        <v>1</v>
      </c>
      <c r="N88" s="128">
        <f t="shared" si="2"/>
        <v>1</v>
      </c>
      <c r="O88" s="135">
        <f t="shared" si="3"/>
        <v>392.59402</v>
      </c>
    </row>
    <row r="89" spans="1:15" s="147" customFormat="1" ht="70.2" x14ac:dyDescent="0.3">
      <c r="A89" s="128" t="s">
        <v>1239</v>
      </c>
      <c r="B89" s="127" t="s">
        <v>1873</v>
      </c>
      <c r="C89" s="127" t="str">
        <f>+VLOOKUP(A89,'[1]DISTRITOS A NIVEL NACIONAL'!$A$1:$N$65536,6,0)</f>
        <v>(02) 3958400 / 3958409</v>
      </c>
      <c r="D89" s="128" t="str">
        <f>+VLOOKUP(A89,'[1]DISTRITOS A NIVEL NACIONAL'!$A$1:$N$65536,7,0)</f>
        <v>3601/3612</v>
      </c>
      <c r="E89" s="126" t="s">
        <v>198</v>
      </c>
      <c r="F89" s="128" t="s">
        <v>1129</v>
      </c>
      <c r="G89" s="127" t="s">
        <v>1298</v>
      </c>
      <c r="H89" s="126" t="s">
        <v>1297</v>
      </c>
      <c r="I89" s="132" t="s">
        <v>134</v>
      </c>
      <c r="J89" s="128">
        <v>1071</v>
      </c>
      <c r="K89" s="128"/>
      <c r="L89" s="128"/>
      <c r="M89" s="128">
        <v>1</v>
      </c>
      <c r="N89" s="128">
        <f t="shared" si="2"/>
        <v>1</v>
      </c>
      <c r="O89" s="135">
        <f t="shared" si="3"/>
        <v>212.46498000000003</v>
      </c>
    </row>
    <row r="90" spans="1:15" s="147" customFormat="1" ht="46.8" x14ac:dyDescent="0.3">
      <c r="A90" s="128" t="s">
        <v>1239</v>
      </c>
      <c r="B90" s="127" t="s">
        <v>1873</v>
      </c>
      <c r="C90" s="127" t="str">
        <f>+VLOOKUP(A90,'[1]DISTRITOS A NIVEL NACIONAL'!$A$1:$N$65536,6,0)</f>
        <v>(02) 3958400 / 3958409</v>
      </c>
      <c r="D90" s="128" t="str">
        <f>+VLOOKUP(A90,'[1]DISTRITOS A NIVEL NACIONAL'!$A$1:$N$65536,7,0)</f>
        <v>3601/3612</v>
      </c>
      <c r="E90" s="126" t="s">
        <v>198</v>
      </c>
      <c r="F90" s="128" t="s">
        <v>1129</v>
      </c>
      <c r="G90" s="145" t="s">
        <v>1300</v>
      </c>
      <c r="H90" s="126" t="s">
        <v>1299</v>
      </c>
      <c r="I90" s="132" t="s">
        <v>134</v>
      </c>
      <c r="J90" s="133">
        <v>2489</v>
      </c>
      <c r="K90" s="133"/>
      <c r="L90" s="133"/>
      <c r="M90" s="133">
        <v>1</v>
      </c>
      <c r="N90" s="128">
        <f t="shared" si="2"/>
        <v>1</v>
      </c>
      <c r="O90" s="135">
        <f t="shared" si="3"/>
        <v>493.76781999999997</v>
      </c>
    </row>
    <row r="91" spans="1:15" s="147" customFormat="1" ht="46.8" x14ac:dyDescent="0.3">
      <c r="A91" s="128" t="s">
        <v>1239</v>
      </c>
      <c r="B91" s="127" t="s">
        <v>1873</v>
      </c>
      <c r="C91" s="127" t="str">
        <f>+VLOOKUP(A91,'[1]DISTRITOS A NIVEL NACIONAL'!$A$1:$N$65536,6,0)</f>
        <v>(02) 3958400 / 3958409</v>
      </c>
      <c r="D91" s="128" t="str">
        <f>+VLOOKUP(A91,'[1]DISTRITOS A NIVEL NACIONAL'!$A$1:$N$65536,7,0)</f>
        <v>3601/3612</v>
      </c>
      <c r="E91" s="126" t="s">
        <v>198</v>
      </c>
      <c r="F91" s="128" t="s">
        <v>1129</v>
      </c>
      <c r="G91" s="127" t="s">
        <v>1302</v>
      </c>
      <c r="H91" s="126" t="s">
        <v>1301</v>
      </c>
      <c r="I91" s="132" t="s">
        <v>134</v>
      </c>
      <c r="J91" s="128">
        <v>1089</v>
      </c>
      <c r="K91" s="128"/>
      <c r="L91" s="128">
        <v>1</v>
      </c>
      <c r="M91" s="128"/>
      <c r="N91" s="128">
        <f t="shared" si="2"/>
        <v>1</v>
      </c>
      <c r="O91" s="135">
        <f t="shared" si="3"/>
        <v>216.03582000000003</v>
      </c>
    </row>
    <row r="92" spans="1:15" s="147" customFormat="1" ht="46.8" x14ac:dyDescent="0.3">
      <c r="A92" s="128" t="s">
        <v>1239</v>
      </c>
      <c r="B92" s="127" t="s">
        <v>1873</v>
      </c>
      <c r="C92" s="127" t="str">
        <f>+VLOOKUP(A92,'[1]DISTRITOS A NIVEL NACIONAL'!$A$1:$N$65536,6,0)</f>
        <v>(02) 3958400 / 3958409</v>
      </c>
      <c r="D92" s="128" t="str">
        <f>+VLOOKUP(A92,'[1]DISTRITOS A NIVEL NACIONAL'!$A$1:$N$65536,7,0)</f>
        <v>3601/3612</v>
      </c>
      <c r="E92" s="126" t="s">
        <v>198</v>
      </c>
      <c r="F92" s="128" t="s">
        <v>1129</v>
      </c>
      <c r="G92" s="145" t="s">
        <v>1304</v>
      </c>
      <c r="H92" s="126" t="s">
        <v>1303</v>
      </c>
      <c r="I92" s="132" t="s">
        <v>134</v>
      </c>
      <c r="J92" s="133">
        <v>1229</v>
      </c>
      <c r="K92" s="133"/>
      <c r="L92" s="133">
        <v>1</v>
      </c>
      <c r="M92" s="133"/>
      <c r="N92" s="128">
        <f t="shared" si="2"/>
        <v>1</v>
      </c>
      <c r="O92" s="135">
        <f t="shared" si="3"/>
        <v>243.80902000000003</v>
      </c>
    </row>
    <row r="93" spans="1:15" ht="46.8" x14ac:dyDescent="0.3">
      <c r="A93" s="128" t="s">
        <v>1239</v>
      </c>
      <c r="B93" s="127" t="s">
        <v>1873</v>
      </c>
      <c r="C93" s="127" t="str">
        <f>+VLOOKUP(A93,'[1]DISTRITOS A NIVEL NACIONAL'!$A$1:$N$65536,6,0)</f>
        <v>(02) 3958400 / 3958409</v>
      </c>
      <c r="D93" s="128" t="str">
        <f>+VLOOKUP(A93,'[1]DISTRITOS A NIVEL NACIONAL'!$A$1:$N$65536,7,0)</f>
        <v>3601/3612</v>
      </c>
      <c r="E93" s="126" t="s">
        <v>198</v>
      </c>
      <c r="F93" s="128" t="s">
        <v>1129</v>
      </c>
      <c r="G93" s="127" t="s">
        <v>1306</v>
      </c>
      <c r="H93" s="126" t="s">
        <v>1305</v>
      </c>
      <c r="I93" s="132" t="s">
        <v>134</v>
      </c>
      <c r="J93" s="128">
        <v>1738</v>
      </c>
      <c r="K93" s="128"/>
      <c r="L93" s="128">
        <v>1</v>
      </c>
      <c r="M93" s="128"/>
      <c r="N93" s="128">
        <f t="shared" si="2"/>
        <v>1</v>
      </c>
      <c r="O93" s="135">
        <f t="shared" si="3"/>
        <v>344.78444000000002</v>
      </c>
    </row>
    <row r="94" spans="1:15" ht="46.8" x14ac:dyDescent="0.3">
      <c r="A94" s="128" t="s">
        <v>1239</v>
      </c>
      <c r="B94" s="127" t="s">
        <v>1873</v>
      </c>
      <c r="C94" s="127" t="str">
        <f>+VLOOKUP(A94,'[1]DISTRITOS A NIVEL NACIONAL'!$A$1:$N$65536,6,0)</f>
        <v>(02) 3958400 / 3958409</v>
      </c>
      <c r="D94" s="128" t="str">
        <f>+VLOOKUP(A94,'[1]DISTRITOS A NIVEL NACIONAL'!$A$1:$N$65536,7,0)</f>
        <v>3601/3612</v>
      </c>
      <c r="E94" s="126" t="s">
        <v>198</v>
      </c>
      <c r="F94" s="128" t="s">
        <v>1129</v>
      </c>
      <c r="G94" s="145" t="s">
        <v>1308</v>
      </c>
      <c r="H94" s="126" t="s">
        <v>1307</v>
      </c>
      <c r="I94" s="132" t="s">
        <v>134</v>
      </c>
      <c r="J94" s="133">
        <v>2280</v>
      </c>
      <c r="K94" s="133"/>
      <c r="L94" s="133">
        <v>1</v>
      </c>
      <c r="M94" s="133"/>
      <c r="N94" s="128">
        <f t="shared" si="2"/>
        <v>1</v>
      </c>
      <c r="O94" s="135">
        <f t="shared" si="3"/>
        <v>452.30639999999994</v>
      </c>
    </row>
    <row r="95" spans="1:15" ht="24.6" customHeight="1" x14ac:dyDescent="0.3">
      <c r="A95" s="128" t="s">
        <v>1239</v>
      </c>
      <c r="B95" s="127" t="s">
        <v>1873</v>
      </c>
      <c r="C95" s="127" t="str">
        <f>+VLOOKUP(A95,'[1]DISTRITOS A NIVEL NACIONAL'!$A$1:$N$65536,6,0)</f>
        <v>(02) 3958400 / 3958409</v>
      </c>
      <c r="D95" s="128" t="str">
        <f>+VLOOKUP(A95,'[1]DISTRITOS A NIVEL NACIONAL'!$A$1:$N$65536,7,0)</f>
        <v>3601/3612</v>
      </c>
      <c r="E95" s="126" t="s">
        <v>198</v>
      </c>
      <c r="F95" s="128" t="s">
        <v>1129</v>
      </c>
      <c r="G95" s="127" t="s">
        <v>1310</v>
      </c>
      <c r="H95" s="126" t="s">
        <v>1309</v>
      </c>
      <c r="I95" s="132" t="s">
        <v>134</v>
      </c>
      <c r="J95" s="128">
        <v>1395</v>
      </c>
      <c r="K95" s="128"/>
      <c r="L95" s="128">
        <v>1</v>
      </c>
      <c r="M95" s="128"/>
      <c r="N95" s="128">
        <f t="shared" si="2"/>
        <v>1</v>
      </c>
      <c r="O95" s="135">
        <f t="shared" si="3"/>
        <v>276.74009999999998</v>
      </c>
    </row>
    <row r="96" spans="1:15" ht="46.8" x14ac:dyDescent="0.3">
      <c r="A96" s="128" t="s">
        <v>1239</v>
      </c>
      <c r="B96" s="127" t="s">
        <v>1873</v>
      </c>
      <c r="C96" s="127" t="str">
        <f>+VLOOKUP(A96,'[1]DISTRITOS A NIVEL NACIONAL'!$A$1:$N$65536,6,0)</f>
        <v>(02) 3958400 / 3958409</v>
      </c>
      <c r="D96" s="128" t="str">
        <f>+VLOOKUP(A96,'[1]DISTRITOS A NIVEL NACIONAL'!$A$1:$N$65536,7,0)</f>
        <v>3601/3612</v>
      </c>
      <c r="E96" s="126" t="s">
        <v>198</v>
      </c>
      <c r="F96" s="128" t="s">
        <v>1129</v>
      </c>
      <c r="G96" s="145" t="s">
        <v>1312</v>
      </c>
      <c r="H96" s="126" t="s">
        <v>1311</v>
      </c>
      <c r="I96" s="132" t="s">
        <v>134</v>
      </c>
      <c r="J96" s="133">
        <v>1990</v>
      </c>
      <c r="K96" s="133"/>
      <c r="L96" s="133">
        <v>1</v>
      </c>
      <c r="M96" s="133"/>
      <c r="N96" s="128">
        <f t="shared" si="2"/>
        <v>1</v>
      </c>
      <c r="O96" s="135">
        <f t="shared" si="3"/>
        <v>394.77620000000002</v>
      </c>
    </row>
    <row r="97" spans="1:15" ht="46.8" x14ac:dyDescent="0.3">
      <c r="A97" s="128" t="s">
        <v>1239</v>
      </c>
      <c r="B97" s="127" t="s">
        <v>1873</v>
      </c>
      <c r="C97" s="127" t="str">
        <f>+VLOOKUP(A97,'[1]DISTRITOS A NIVEL NACIONAL'!$A$1:$N$65536,6,0)</f>
        <v>(02) 3958400 / 3958409</v>
      </c>
      <c r="D97" s="128" t="str">
        <f>+VLOOKUP(A97,'[1]DISTRITOS A NIVEL NACIONAL'!$A$1:$N$65536,7,0)</f>
        <v>3601/3612</v>
      </c>
      <c r="E97" s="126" t="s">
        <v>198</v>
      </c>
      <c r="F97" s="128" t="s">
        <v>1129</v>
      </c>
      <c r="G97" s="127" t="s">
        <v>1314</v>
      </c>
      <c r="H97" s="126" t="s">
        <v>1313</v>
      </c>
      <c r="I97" s="132" t="s">
        <v>134</v>
      </c>
      <c r="J97" s="128">
        <v>708</v>
      </c>
      <c r="K97" s="128"/>
      <c r="L97" s="128">
        <v>1</v>
      </c>
      <c r="M97" s="128"/>
      <c r="N97" s="128">
        <f t="shared" si="2"/>
        <v>1</v>
      </c>
      <c r="O97" s="135">
        <f t="shared" si="3"/>
        <v>140.45303999999999</v>
      </c>
    </row>
    <row r="98" spans="1:15" ht="46.8" x14ac:dyDescent="0.3">
      <c r="A98" s="128" t="s">
        <v>1239</v>
      </c>
      <c r="B98" s="127" t="s">
        <v>1873</v>
      </c>
      <c r="C98" s="127" t="str">
        <f>+VLOOKUP(A98,'[1]DISTRITOS A NIVEL NACIONAL'!$A$1:$N$65536,6,0)</f>
        <v>(02) 3958400 / 3958409</v>
      </c>
      <c r="D98" s="128" t="str">
        <f>+VLOOKUP(A98,'[1]DISTRITOS A NIVEL NACIONAL'!$A$1:$N$65536,7,0)</f>
        <v>3601/3612</v>
      </c>
      <c r="E98" s="126" t="s">
        <v>198</v>
      </c>
      <c r="F98" s="128" t="s">
        <v>1129</v>
      </c>
      <c r="G98" s="145" t="s">
        <v>1316</v>
      </c>
      <c r="H98" s="126" t="s">
        <v>1315</v>
      </c>
      <c r="I98" s="132" t="s">
        <v>134</v>
      </c>
      <c r="J98" s="133">
        <v>1688</v>
      </c>
      <c r="K98" s="133"/>
      <c r="L98" s="133">
        <v>1</v>
      </c>
      <c r="M98" s="133"/>
      <c r="N98" s="128">
        <f t="shared" si="2"/>
        <v>1</v>
      </c>
      <c r="O98" s="135">
        <f t="shared" si="3"/>
        <v>334.86544000000004</v>
      </c>
    </row>
    <row r="99" spans="1:15" ht="46.8" x14ac:dyDescent="0.3">
      <c r="A99" s="128" t="s">
        <v>1239</v>
      </c>
      <c r="B99" s="127" t="s">
        <v>1873</v>
      </c>
      <c r="C99" s="127" t="str">
        <f>+VLOOKUP(A99,'[1]DISTRITOS A NIVEL NACIONAL'!$A$1:$N$65536,6,0)</f>
        <v>(02) 3958400 / 3958409</v>
      </c>
      <c r="D99" s="128" t="str">
        <f>+VLOOKUP(A99,'[1]DISTRITOS A NIVEL NACIONAL'!$A$1:$N$65536,7,0)</f>
        <v>3601/3612</v>
      </c>
      <c r="E99" s="126" t="s">
        <v>198</v>
      </c>
      <c r="F99" s="128" t="s">
        <v>1129</v>
      </c>
      <c r="G99" s="127" t="s">
        <v>1318</v>
      </c>
      <c r="H99" s="126" t="s">
        <v>1317</v>
      </c>
      <c r="I99" s="132" t="s">
        <v>134</v>
      </c>
      <c r="J99" s="128">
        <v>2990</v>
      </c>
      <c r="K99" s="128"/>
      <c r="L99" s="128"/>
      <c r="M99" s="128">
        <v>1</v>
      </c>
      <c r="N99" s="128">
        <f t="shared" si="2"/>
        <v>1</v>
      </c>
      <c r="O99" s="135">
        <f t="shared" si="3"/>
        <v>593.15620000000001</v>
      </c>
    </row>
    <row r="100" spans="1:15" ht="46.8" x14ac:dyDescent="0.3">
      <c r="A100" s="128" t="s">
        <v>1239</v>
      </c>
      <c r="B100" s="127" t="s">
        <v>1873</v>
      </c>
      <c r="C100" s="127" t="str">
        <f>+VLOOKUP(A100,'[1]DISTRITOS A NIVEL NACIONAL'!$A$1:$N$65536,6,0)</f>
        <v>(02) 3958400 / 3958409</v>
      </c>
      <c r="D100" s="128" t="str">
        <f>+VLOOKUP(A100,'[1]DISTRITOS A NIVEL NACIONAL'!$A$1:$N$65536,7,0)</f>
        <v>3601/3612</v>
      </c>
      <c r="E100" s="126" t="s">
        <v>198</v>
      </c>
      <c r="F100" s="128" t="s">
        <v>1129</v>
      </c>
      <c r="G100" s="145" t="s">
        <v>1320</v>
      </c>
      <c r="H100" s="126" t="s">
        <v>1319</v>
      </c>
      <c r="I100" s="132" t="s">
        <v>134</v>
      </c>
      <c r="J100" s="133">
        <v>1639</v>
      </c>
      <c r="K100" s="133"/>
      <c r="L100" s="133">
        <v>1</v>
      </c>
      <c r="M100" s="133"/>
      <c r="N100" s="128">
        <f t="shared" si="2"/>
        <v>1</v>
      </c>
      <c r="O100" s="135">
        <f t="shared" si="3"/>
        <v>325.14481999999998</v>
      </c>
    </row>
    <row r="101" spans="1:15" ht="46.8" x14ac:dyDescent="0.3">
      <c r="A101" s="128" t="s">
        <v>1239</v>
      </c>
      <c r="B101" s="127" t="s">
        <v>1873</v>
      </c>
      <c r="C101" s="127" t="str">
        <f>+VLOOKUP(A101,'[1]DISTRITOS A NIVEL NACIONAL'!$A$1:$N$65536,6,0)</f>
        <v>(02) 3958400 / 3958409</v>
      </c>
      <c r="D101" s="128" t="str">
        <f>+VLOOKUP(A101,'[1]DISTRITOS A NIVEL NACIONAL'!$A$1:$N$65536,7,0)</f>
        <v>3601/3612</v>
      </c>
      <c r="E101" s="126" t="s">
        <v>198</v>
      </c>
      <c r="F101" s="128" t="s">
        <v>1129</v>
      </c>
      <c r="G101" s="127" t="s">
        <v>1322</v>
      </c>
      <c r="H101" s="126" t="s">
        <v>1321</v>
      </c>
      <c r="I101" s="132" t="s">
        <v>134</v>
      </c>
      <c r="J101" s="128">
        <v>2190</v>
      </c>
      <c r="K101" s="128">
        <v>1</v>
      </c>
      <c r="L101" s="128"/>
      <c r="M101" s="128"/>
      <c r="N101" s="128">
        <f t="shared" si="2"/>
        <v>1</v>
      </c>
      <c r="O101" s="135">
        <f t="shared" si="3"/>
        <v>434.4522</v>
      </c>
    </row>
    <row r="102" spans="1:15" ht="46.8" x14ac:dyDescent="0.3">
      <c r="A102" s="128" t="s">
        <v>1239</v>
      </c>
      <c r="B102" s="127" t="s">
        <v>1873</v>
      </c>
      <c r="C102" s="127" t="str">
        <f>+VLOOKUP(A102,'[1]DISTRITOS A NIVEL NACIONAL'!$A$1:$N$65536,6,0)</f>
        <v>(02) 3958400 / 3958409</v>
      </c>
      <c r="D102" s="128" t="str">
        <f>+VLOOKUP(A102,'[1]DISTRITOS A NIVEL NACIONAL'!$A$1:$N$65536,7,0)</f>
        <v>3601/3612</v>
      </c>
      <c r="E102" s="126" t="s">
        <v>198</v>
      </c>
      <c r="F102" s="128" t="s">
        <v>1129</v>
      </c>
      <c r="G102" s="145" t="s">
        <v>1324</v>
      </c>
      <c r="H102" s="126" t="s">
        <v>1323</v>
      </c>
      <c r="I102" s="132" t="s">
        <v>134</v>
      </c>
      <c r="J102" s="133">
        <v>2937</v>
      </c>
      <c r="K102" s="133"/>
      <c r="L102" s="133"/>
      <c r="M102" s="133">
        <v>1</v>
      </c>
      <c r="N102" s="128">
        <f t="shared" si="2"/>
        <v>1</v>
      </c>
      <c r="O102" s="135">
        <f t="shared" si="3"/>
        <v>582.64206000000001</v>
      </c>
    </row>
    <row r="103" spans="1:15" ht="46.8" x14ac:dyDescent="0.3">
      <c r="A103" s="128" t="s">
        <v>1239</v>
      </c>
      <c r="B103" s="127" t="s">
        <v>1873</v>
      </c>
      <c r="C103" s="127" t="str">
        <f>+VLOOKUP(A103,'[1]DISTRITOS A NIVEL NACIONAL'!$A$1:$N$65536,6,0)</f>
        <v>(02) 3958400 / 3958409</v>
      </c>
      <c r="D103" s="128" t="str">
        <f>+VLOOKUP(A103,'[1]DISTRITOS A NIVEL NACIONAL'!$A$1:$N$65536,7,0)</f>
        <v>3601/3612</v>
      </c>
      <c r="E103" s="126" t="s">
        <v>198</v>
      </c>
      <c r="F103" s="128" t="s">
        <v>1129</v>
      </c>
      <c r="G103" s="127" t="s">
        <v>1326</v>
      </c>
      <c r="H103" s="126" t="s">
        <v>1325</v>
      </c>
      <c r="I103" s="132" t="s">
        <v>134</v>
      </c>
      <c r="J103" s="128">
        <v>1427</v>
      </c>
      <c r="K103" s="128"/>
      <c r="L103" s="128"/>
      <c r="M103" s="128">
        <v>1</v>
      </c>
      <c r="N103" s="128">
        <f t="shared" si="2"/>
        <v>1</v>
      </c>
      <c r="O103" s="135">
        <f t="shared" si="3"/>
        <v>283.08825999999999</v>
      </c>
    </row>
    <row r="104" spans="1:15" ht="46.8" x14ac:dyDescent="0.3">
      <c r="A104" s="128" t="s">
        <v>1239</v>
      </c>
      <c r="B104" s="127" t="s">
        <v>1873</v>
      </c>
      <c r="C104" s="127" t="str">
        <f>+VLOOKUP(A104,'[1]DISTRITOS A NIVEL NACIONAL'!$A$1:$N$65536,6,0)</f>
        <v>(02) 3958400 / 3958409</v>
      </c>
      <c r="D104" s="128" t="str">
        <f>+VLOOKUP(A104,'[1]DISTRITOS A NIVEL NACIONAL'!$A$1:$N$65536,7,0)</f>
        <v>3601/3612</v>
      </c>
      <c r="E104" s="126" t="s">
        <v>198</v>
      </c>
      <c r="F104" s="128" t="s">
        <v>1129</v>
      </c>
      <c r="G104" s="145" t="s">
        <v>1328</v>
      </c>
      <c r="H104" s="126" t="s">
        <v>1327</v>
      </c>
      <c r="I104" s="132" t="s">
        <v>134</v>
      </c>
      <c r="J104" s="133">
        <v>305</v>
      </c>
      <c r="K104" s="133">
        <v>1</v>
      </c>
      <c r="L104" s="133"/>
      <c r="M104" s="133"/>
      <c r="N104" s="128">
        <f t="shared" si="2"/>
        <v>1</v>
      </c>
      <c r="O104" s="135">
        <f t="shared" si="3"/>
        <v>60.505899999999997</v>
      </c>
    </row>
    <row r="105" spans="1:15" ht="46.8" x14ac:dyDescent="0.3">
      <c r="A105" s="128" t="s">
        <v>1239</v>
      </c>
      <c r="B105" s="127" t="s">
        <v>1873</v>
      </c>
      <c r="C105" s="127" t="str">
        <f>+VLOOKUP(A105,'[1]DISTRITOS A NIVEL NACIONAL'!$A$1:$N$65536,6,0)</f>
        <v>(02) 3958400 / 3958409</v>
      </c>
      <c r="D105" s="128" t="str">
        <f>+VLOOKUP(A105,'[1]DISTRITOS A NIVEL NACIONAL'!$A$1:$N$65536,7,0)</f>
        <v>3601/3612</v>
      </c>
      <c r="E105" s="126" t="s">
        <v>198</v>
      </c>
      <c r="F105" s="128" t="s">
        <v>1129</v>
      </c>
      <c r="G105" s="127" t="s">
        <v>1330</v>
      </c>
      <c r="H105" s="126" t="s">
        <v>1329</v>
      </c>
      <c r="I105" s="132" t="s">
        <v>134</v>
      </c>
      <c r="J105" s="128">
        <v>887</v>
      </c>
      <c r="K105" s="128"/>
      <c r="L105" s="128">
        <v>1</v>
      </c>
      <c r="M105" s="128"/>
      <c r="N105" s="128">
        <f t="shared" si="2"/>
        <v>1</v>
      </c>
      <c r="O105" s="135">
        <f t="shared" si="3"/>
        <v>175.96306000000001</v>
      </c>
    </row>
    <row r="106" spans="1:15" ht="46.8" x14ac:dyDescent="0.3">
      <c r="A106" s="128" t="s">
        <v>1239</v>
      </c>
      <c r="B106" s="127" t="s">
        <v>1873</v>
      </c>
      <c r="C106" s="127" t="str">
        <f>+VLOOKUP(A106,'[1]DISTRITOS A NIVEL NACIONAL'!$A$1:$N$65536,6,0)</f>
        <v>(02) 3958400 / 3958409</v>
      </c>
      <c r="D106" s="128" t="str">
        <f>+VLOOKUP(A106,'[1]DISTRITOS A NIVEL NACIONAL'!$A$1:$N$65536,7,0)</f>
        <v>3601/3612</v>
      </c>
      <c r="E106" s="126" t="s">
        <v>198</v>
      </c>
      <c r="F106" s="128" t="s">
        <v>1129</v>
      </c>
      <c r="G106" s="145" t="s">
        <v>1332</v>
      </c>
      <c r="H106" s="126" t="s">
        <v>1331</v>
      </c>
      <c r="I106" s="132" t="s">
        <v>134</v>
      </c>
      <c r="J106" s="133">
        <v>575</v>
      </c>
      <c r="K106" s="133">
        <v>1</v>
      </c>
      <c r="L106" s="133"/>
      <c r="M106" s="133"/>
      <c r="N106" s="128">
        <f t="shared" si="2"/>
        <v>1</v>
      </c>
      <c r="O106" s="135">
        <f t="shared" si="3"/>
        <v>114.0685</v>
      </c>
    </row>
    <row r="107" spans="1:15" ht="70.2" x14ac:dyDescent="0.3">
      <c r="A107" s="128" t="s">
        <v>1239</v>
      </c>
      <c r="B107" s="127" t="s">
        <v>1873</v>
      </c>
      <c r="C107" s="127" t="str">
        <f>+VLOOKUP(A107,'[1]DISTRITOS A NIVEL NACIONAL'!$A$1:$N$65536,6,0)</f>
        <v>(02) 3958400 / 3958409</v>
      </c>
      <c r="D107" s="128" t="str">
        <f>+VLOOKUP(A107,'[1]DISTRITOS A NIVEL NACIONAL'!$A$1:$N$65536,7,0)</f>
        <v>3601/3612</v>
      </c>
      <c r="E107" s="126" t="s">
        <v>198</v>
      </c>
      <c r="F107" s="128" t="s">
        <v>1129</v>
      </c>
      <c r="G107" s="127" t="s">
        <v>1334</v>
      </c>
      <c r="H107" s="126" t="s">
        <v>1333</v>
      </c>
      <c r="I107" s="132" t="s">
        <v>134</v>
      </c>
      <c r="J107" s="128">
        <v>947</v>
      </c>
      <c r="K107" s="128"/>
      <c r="L107" s="128">
        <v>1</v>
      </c>
      <c r="M107" s="128"/>
      <c r="N107" s="128">
        <f t="shared" si="2"/>
        <v>1</v>
      </c>
      <c r="O107" s="135">
        <f t="shared" si="3"/>
        <v>187.86586</v>
      </c>
    </row>
    <row r="108" spans="1:15" ht="70.2" x14ac:dyDescent="0.3">
      <c r="A108" s="128" t="s">
        <v>1335</v>
      </c>
      <c r="B108" s="127" t="s">
        <v>1874</v>
      </c>
      <c r="C108" s="127" t="str">
        <f>+VLOOKUP(A108,'[1]DISTRITOS A NIVEL NACIONAL'!$A$1:$N$65536,6,0)</f>
        <v>(02) 3819240 HASTA 3819249</v>
      </c>
      <c r="D108" s="128">
        <f>+VLOOKUP(A108,'[1]DISTRITOS A NIVEL NACIONAL'!$A$1:$N$65536,7,0)</f>
        <v>3721</v>
      </c>
      <c r="E108" s="126" t="s">
        <v>198</v>
      </c>
      <c r="F108" s="128" t="s">
        <v>1129</v>
      </c>
      <c r="G108" s="145" t="s">
        <v>1337</v>
      </c>
      <c r="H108" s="126" t="s">
        <v>1336</v>
      </c>
      <c r="I108" s="132" t="s">
        <v>134</v>
      </c>
      <c r="J108" s="133">
        <v>2019</v>
      </c>
      <c r="K108" s="133"/>
      <c r="L108" s="133">
        <v>1</v>
      </c>
      <c r="M108" s="133"/>
      <c r="N108" s="128">
        <f t="shared" si="2"/>
        <v>1</v>
      </c>
      <c r="O108" s="135">
        <f t="shared" si="3"/>
        <v>400.52921999999995</v>
      </c>
    </row>
    <row r="109" spans="1:15" ht="70.2" x14ac:dyDescent="0.3">
      <c r="A109" s="128" t="s">
        <v>1335</v>
      </c>
      <c r="B109" s="127" t="s">
        <v>1874</v>
      </c>
      <c r="C109" s="127" t="str">
        <f>+VLOOKUP(A109,'[1]DISTRITOS A NIVEL NACIONAL'!$A$1:$N$65536,6,0)</f>
        <v>(02) 3819240 HASTA 3819249</v>
      </c>
      <c r="D109" s="128">
        <f>+VLOOKUP(A109,'[1]DISTRITOS A NIVEL NACIONAL'!$A$1:$N$65536,7,0)</f>
        <v>3721</v>
      </c>
      <c r="E109" s="126" t="s">
        <v>198</v>
      </c>
      <c r="F109" s="128" t="s">
        <v>1129</v>
      </c>
      <c r="G109" s="127" t="s">
        <v>1339</v>
      </c>
      <c r="H109" s="126" t="s">
        <v>1338</v>
      </c>
      <c r="I109" s="132" t="s">
        <v>145</v>
      </c>
      <c r="J109" s="128">
        <v>1755</v>
      </c>
      <c r="K109" s="128"/>
      <c r="L109" s="128">
        <v>1</v>
      </c>
      <c r="M109" s="128"/>
      <c r="N109" s="128">
        <f t="shared" si="2"/>
        <v>1</v>
      </c>
      <c r="O109" s="135">
        <v>348.16</v>
      </c>
    </row>
    <row r="110" spans="1:15" ht="70.2" x14ac:dyDescent="0.3">
      <c r="A110" s="128" t="s">
        <v>1335</v>
      </c>
      <c r="B110" s="127" t="s">
        <v>1874</v>
      </c>
      <c r="C110" s="127" t="str">
        <f>+VLOOKUP(A110,'[1]DISTRITOS A NIVEL NACIONAL'!$A$1:$N$65536,6,0)</f>
        <v>(02) 3819240 HASTA 3819249</v>
      </c>
      <c r="D110" s="128">
        <f>+VLOOKUP(A110,'[1]DISTRITOS A NIVEL NACIONAL'!$A$1:$N$65536,7,0)</f>
        <v>3721</v>
      </c>
      <c r="E110" s="126" t="s">
        <v>198</v>
      </c>
      <c r="F110" s="128" t="s">
        <v>1129</v>
      </c>
      <c r="G110" s="145" t="s">
        <v>1341</v>
      </c>
      <c r="H110" s="126" t="s">
        <v>1340</v>
      </c>
      <c r="I110" s="132" t="s">
        <v>145</v>
      </c>
      <c r="J110" s="133">
        <v>1435</v>
      </c>
      <c r="K110" s="133"/>
      <c r="L110" s="133">
        <v>1</v>
      </c>
      <c r="M110" s="133"/>
      <c r="N110" s="128">
        <f t="shared" si="2"/>
        <v>1</v>
      </c>
      <c r="O110" s="135">
        <v>284.68</v>
      </c>
    </row>
    <row r="111" spans="1:15" ht="93.6" x14ac:dyDescent="0.3">
      <c r="A111" s="128" t="s">
        <v>1342</v>
      </c>
      <c r="B111" s="127" t="s">
        <v>1875</v>
      </c>
      <c r="C111" s="127" t="str">
        <f>+VLOOKUP(A111,'[1]DISTRITOS A NIVEL NACIONAL'!$A$1:$N$65536,6,0)</f>
        <v xml:space="preserve">(02) 3930830 </v>
      </c>
      <c r="D111" s="128" t="str">
        <f>+VLOOKUP(A111,'[1]DISTRITOS A NIVEL NACIONAL'!$A$1:$N$65536,7,0)</f>
        <v xml:space="preserve">3906 / 3901 </v>
      </c>
      <c r="E111" s="126" t="s">
        <v>198</v>
      </c>
      <c r="F111" s="128" t="s">
        <v>1129</v>
      </c>
      <c r="G111" s="127" t="s">
        <v>1344</v>
      </c>
      <c r="H111" s="126" t="s">
        <v>1343</v>
      </c>
      <c r="I111" s="132" t="s">
        <v>14</v>
      </c>
      <c r="J111" s="128">
        <v>117</v>
      </c>
      <c r="K111" s="128">
        <v>1</v>
      </c>
      <c r="L111" s="128"/>
      <c r="M111" s="128"/>
      <c r="N111" s="128">
        <f t="shared" si="2"/>
        <v>1</v>
      </c>
      <c r="O111" s="135">
        <f>+((J111*40%)*(0.25)*(14.17)*(10%))</f>
        <v>16.578900000000001</v>
      </c>
    </row>
    <row r="112" spans="1:15" ht="93.6" x14ac:dyDescent="0.3">
      <c r="A112" s="128" t="s">
        <v>1342</v>
      </c>
      <c r="B112" s="127" t="s">
        <v>1875</v>
      </c>
      <c r="C112" s="127" t="str">
        <f>+VLOOKUP(A112,'[1]DISTRITOS A NIVEL NACIONAL'!$A$1:$N$65536,6,0)</f>
        <v xml:space="preserve">(02) 3930830 </v>
      </c>
      <c r="D112" s="128" t="str">
        <f>+VLOOKUP(A112,'[1]DISTRITOS A NIVEL NACIONAL'!$A$1:$N$65536,7,0)</f>
        <v xml:space="preserve">3906 / 3901 </v>
      </c>
      <c r="E112" s="126" t="s">
        <v>198</v>
      </c>
      <c r="F112" s="128" t="s">
        <v>1129</v>
      </c>
      <c r="G112" s="145" t="s">
        <v>1346</v>
      </c>
      <c r="H112" s="126" t="s">
        <v>1345</v>
      </c>
      <c r="I112" s="132" t="s">
        <v>14</v>
      </c>
      <c r="J112" s="133">
        <v>779</v>
      </c>
      <c r="K112" s="133"/>
      <c r="L112" s="133"/>
      <c r="M112" s="133">
        <v>1</v>
      </c>
      <c r="N112" s="128">
        <f t="shared" si="2"/>
        <v>1</v>
      </c>
      <c r="O112" s="135">
        <f>+((J112*40%)*(0.25)*(14.17)*(10%))</f>
        <v>110.38430000000001</v>
      </c>
    </row>
    <row r="113" spans="1:15" ht="93.6" x14ac:dyDescent="0.3">
      <c r="A113" s="128" t="s">
        <v>1342</v>
      </c>
      <c r="B113" s="127" t="s">
        <v>1875</v>
      </c>
      <c r="C113" s="127" t="str">
        <f>+VLOOKUP(A113,'[1]DISTRITOS A NIVEL NACIONAL'!$A$1:$N$65536,6,0)</f>
        <v xml:space="preserve">(02) 3930830 </v>
      </c>
      <c r="D113" s="128" t="str">
        <f>+VLOOKUP(A113,'[1]DISTRITOS A NIVEL NACIONAL'!$A$1:$N$65536,7,0)</f>
        <v xml:space="preserve">3906 / 3901 </v>
      </c>
      <c r="E113" s="126" t="s">
        <v>198</v>
      </c>
      <c r="F113" s="128" t="s">
        <v>1129</v>
      </c>
      <c r="G113" s="127" t="s">
        <v>1348</v>
      </c>
      <c r="H113" s="126" t="s">
        <v>1347</v>
      </c>
      <c r="I113" s="132" t="s">
        <v>14</v>
      </c>
      <c r="J113" s="128">
        <v>250</v>
      </c>
      <c r="K113" s="128">
        <v>1</v>
      </c>
      <c r="L113" s="128"/>
      <c r="M113" s="128"/>
      <c r="N113" s="128">
        <f t="shared" si="2"/>
        <v>1</v>
      </c>
      <c r="O113" s="135">
        <f>+((J113*40%)*(0.25)*(14.17)*(10%))</f>
        <v>35.425000000000004</v>
      </c>
    </row>
    <row r="114" spans="1:15" ht="93.6" x14ac:dyDescent="0.3">
      <c r="A114" s="128" t="s">
        <v>1342</v>
      </c>
      <c r="B114" s="127" t="s">
        <v>1875</v>
      </c>
      <c r="C114" s="127" t="str">
        <f>+VLOOKUP(A114,'[1]DISTRITOS A NIVEL NACIONAL'!$A$1:$N$65536,6,0)</f>
        <v xml:space="preserve">(02) 3930830 </v>
      </c>
      <c r="D114" s="128" t="str">
        <f>+VLOOKUP(A114,'[1]DISTRITOS A NIVEL NACIONAL'!$A$1:$N$65536,7,0)</f>
        <v xml:space="preserve">3906 / 3901 </v>
      </c>
      <c r="E114" s="126" t="s">
        <v>198</v>
      </c>
      <c r="F114" s="128" t="s">
        <v>1129</v>
      </c>
      <c r="G114" s="145" t="s">
        <v>1350</v>
      </c>
      <c r="H114" s="126" t="s">
        <v>1349</v>
      </c>
      <c r="I114" s="132" t="s">
        <v>14</v>
      </c>
      <c r="J114" s="133">
        <v>950</v>
      </c>
      <c r="K114" s="133"/>
      <c r="L114" s="133"/>
      <c r="M114" s="133">
        <v>1</v>
      </c>
      <c r="N114" s="128">
        <f t="shared" si="2"/>
        <v>1</v>
      </c>
      <c r="O114" s="135">
        <f>+((J114*40%)*(0.25)*(14.17)*(10%))</f>
        <v>134.61500000000001</v>
      </c>
    </row>
    <row r="115" spans="1:15" ht="93.6" x14ac:dyDescent="0.3">
      <c r="A115" s="128" t="s">
        <v>1342</v>
      </c>
      <c r="B115" s="127" t="s">
        <v>1875</v>
      </c>
      <c r="C115" s="127" t="str">
        <f>+VLOOKUP(A115,'[1]DISTRITOS A NIVEL NACIONAL'!$A$1:$N$65536,6,0)</f>
        <v xml:space="preserve">(02) 3930830 </v>
      </c>
      <c r="D115" s="128" t="str">
        <f>+VLOOKUP(A115,'[1]DISTRITOS A NIVEL NACIONAL'!$A$1:$N$65536,7,0)</f>
        <v xml:space="preserve">3906 / 3901 </v>
      </c>
      <c r="E115" s="126" t="s">
        <v>198</v>
      </c>
      <c r="F115" s="128" t="s">
        <v>1129</v>
      </c>
      <c r="G115" s="127" t="s">
        <v>1352</v>
      </c>
      <c r="H115" s="126" t="s">
        <v>1351</v>
      </c>
      <c r="I115" s="132" t="s">
        <v>14</v>
      </c>
      <c r="J115" s="128">
        <v>868</v>
      </c>
      <c r="K115" s="128"/>
      <c r="L115" s="128"/>
      <c r="M115" s="128">
        <v>1</v>
      </c>
      <c r="N115" s="128">
        <f t="shared" si="2"/>
        <v>1</v>
      </c>
      <c r="O115" s="135">
        <f>+((J115*40%)*(0.25)*(14.17)*(10%))</f>
        <v>122.99560000000002</v>
      </c>
    </row>
    <row r="116" spans="1:15" ht="46.8" x14ac:dyDescent="0.3">
      <c r="A116" s="128" t="s">
        <v>1885</v>
      </c>
      <c r="B116" s="127" t="s">
        <v>1886</v>
      </c>
      <c r="C116" s="127" t="s">
        <v>1888</v>
      </c>
      <c r="D116" s="128" t="s">
        <v>1889</v>
      </c>
      <c r="E116" s="132" t="s">
        <v>198</v>
      </c>
      <c r="F116" s="133" t="s">
        <v>1129</v>
      </c>
      <c r="G116" s="145" t="s">
        <v>1906</v>
      </c>
      <c r="H116" s="145" t="s">
        <v>1907</v>
      </c>
      <c r="I116" s="132" t="s">
        <v>14</v>
      </c>
      <c r="J116" s="133">
        <v>396</v>
      </c>
      <c r="K116" s="133"/>
      <c r="L116" s="133"/>
      <c r="M116" s="133">
        <v>1</v>
      </c>
      <c r="N116" s="128">
        <v>1</v>
      </c>
      <c r="O116" s="135">
        <v>56.113200000000006</v>
      </c>
    </row>
    <row r="117" spans="1:15" ht="46.8" x14ac:dyDescent="0.3">
      <c r="A117" s="128" t="s">
        <v>1885</v>
      </c>
      <c r="B117" s="127" t="s">
        <v>1886</v>
      </c>
      <c r="C117" s="127" t="s">
        <v>1890</v>
      </c>
      <c r="D117" s="128" t="s">
        <v>1891</v>
      </c>
      <c r="E117" s="132" t="s">
        <v>198</v>
      </c>
      <c r="F117" s="133" t="s">
        <v>1129</v>
      </c>
      <c r="G117" s="145" t="s">
        <v>1908</v>
      </c>
      <c r="H117" s="145" t="s">
        <v>1909</v>
      </c>
      <c r="I117" s="132" t="s">
        <v>14</v>
      </c>
      <c r="J117" s="133">
        <v>348</v>
      </c>
      <c r="K117" s="133">
        <v>1</v>
      </c>
      <c r="L117" s="133"/>
      <c r="M117" s="133"/>
      <c r="N117" s="128">
        <v>1</v>
      </c>
      <c r="O117" s="135">
        <v>49.311600000000006</v>
      </c>
    </row>
    <row r="118" spans="1:15" ht="46.8" x14ac:dyDescent="0.3">
      <c r="A118" s="128" t="s">
        <v>1885</v>
      </c>
      <c r="B118" s="127" t="s">
        <v>1886</v>
      </c>
      <c r="C118" s="127" t="s">
        <v>1892</v>
      </c>
      <c r="D118" s="128" t="s">
        <v>1893</v>
      </c>
      <c r="E118" s="132" t="s">
        <v>198</v>
      </c>
      <c r="F118" s="133" t="s">
        <v>1129</v>
      </c>
      <c r="G118" s="145" t="s">
        <v>1910</v>
      </c>
      <c r="H118" s="145" t="s">
        <v>1911</v>
      </c>
      <c r="I118" s="132" t="s">
        <v>134</v>
      </c>
      <c r="J118" s="133">
        <v>1021</v>
      </c>
      <c r="K118" s="133"/>
      <c r="L118" s="133"/>
      <c r="M118" s="133">
        <v>1</v>
      </c>
      <c r="N118" s="128">
        <v>1</v>
      </c>
      <c r="O118" s="135">
        <v>202.54597999999999</v>
      </c>
    </row>
    <row r="119" spans="1:15" ht="46.8" x14ac:dyDescent="0.3">
      <c r="A119" s="128" t="s">
        <v>1885</v>
      </c>
      <c r="B119" s="127" t="s">
        <v>1886</v>
      </c>
      <c r="C119" s="127" t="s">
        <v>1894</v>
      </c>
      <c r="D119" s="128" t="s">
        <v>1895</v>
      </c>
      <c r="E119" s="132" t="s">
        <v>198</v>
      </c>
      <c r="F119" s="133" t="s">
        <v>1129</v>
      </c>
      <c r="G119" s="145" t="s">
        <v>1912</v>
      </c>
      <c r="H119" s="145" t="s">
        <v>1913</v>
      </c>
      <c r="I119" s="132" t="s">
        <v>14</v>
      </c>
      <c r="J119" s="133">
        <v>310</v>
      </c>
      <c r="K119" s="133"/>
      <c r="L119" s="133"/>
      <c r="M119" s="133">
        <v>1</v>
      </c>
      <c r="N119" s="128">
        <v>1</v>
      </c>
      <c r="O119" s="135">
        <v>43.927</v>
      </c>
    </row>
    <row r="120" spans="1:15" ht="46.8" x14ac:dyDescent="0.3">
      <c r="A120" s="128" t="s">
        <v>1885</v>
      </c>
      <c r="B120" s="127" t="s">
        <v>1886</v>
      </c>
      <c r="C120" s="127" t="s">
        <v>1896</v>
      </c>
      <c r="D120" s="128" t="s">
        <v>1897</v>
      </c>
      <c r="E120" s="132" t="s">
        <v>198</v>
      </c>
      <c r="F120" s="133" t="s">
        <v>1129</v>
      </c>
      <c r="G120" s="145" t="s">
        <v>1914</v>
      </c>
      <c r="H120" s="145" t="s">
        <v>1915</v>
      </c>
      <c r="I120" s="132" t="s">
        <v>134</v>
      </c>
      <c r="J120" s="133">
        <v>1483</v>
      </c>
      <c r="K120" s="133"/>
      <c r="L120" s="133"/>
      <c r="M120" s="133">
        <v>1</v>
      </c>
      <c r="N120" s="128">
        <v>1</v>
      </c>
      <c r="O120" s="135">
        <v>294.19754000000006</v>
      </c>
    </row>
    <row r="121" spans="1:15" ht="70.2" x14ac:dyDescent="0.3">
      <c r="A121" s="128" t="s">
        <v>1885</v>
      </c>
      <c r="B121" s="127" t="s">
        <v>1886</v>
      </c>
      <c r="C121" s="127" t="s">
        <v>1898</v>
      </c>
      <c r="D121" s="128" t="s">
        <v>1899</v>
      </c>
      <c r="E121" s="132" t="s">
        <v>198</v>
      </c>
      <c r="F121" s="133" t="s">
        <v>1129</v>
      </c>
      <c r="G121" s="145" t="s">
        <v>1916</v>
      </c>
      <c r="H121" s="145" t="s">
        <v>1917</v>
      </c>
      <c r="I121" s="132" t="s">
        <v>134</v>
      </c>
      <c r="J121" s="133">
        <v>298</v>
      </c>
      <c r="K121" s="133">
        <v>1</v>
      </c>
      <c r="L121" s="133"/>
      <c r="M121" s="133"/>
      <c r="N121" s="128">
        <v>1</v>
      </c>
      <c r="O121" s="135">
        <v>59.117239999999995</v>
      </c>
    </row>
    <row r="122" spans="1:15" ht="46.8" x14ac:dyDescent="0.3">
      <c r="A122" s="128" t="s">
        <v>1885</v>
      </c>
      <c r="B122" s="127" t="s">
        <v>1886</v>
      </c>
      <c r="C122" s="127" t="s">
        <v>1900</v>
      </c>
      <c r="D122" s="128" t="s">
        <v>1901</v>
      </c>
      <c r="E122" s="132" t="s">
        <v>198</v>
      </c>
      <c r="F122" s="133" t="s">
        <v>1129</v>
      </c>
      <c r="G122" s="145" t="s">
        <v>1918</v>
      </c>
      <c r="H122" s="145" t="s">
        <v>1919</v>
      </c>
      <c r="I122" s="132" t="s">
        <v>14</v>
      </c>
      <c r="J122" s="133">
        <v>504</v>
      </c>
      <c r="K122" s="133"/>
      <c r="L122" s="133">
        <v>1</v>
      </c>
      <c r="M122" s="133"/>
      <c r="N122" s="128">
        <v>1</v>
      </c>
      <c r="O122" s="135">
        <v>71.416800000000009</v>
      </c>
    </row>
    <row r="123" spans="1:15" ht="46.8" x14ac:dyDescent="0.3">
      <c r="A123" s="128" t="s">
        <v>1885</v>
      </c>
      <c r="B123" s="127" t="s">
        <v>1886</v>
      </c>
      <c r="C123" s="127" t="s">
        <v>1902</v>
      </c>
      <c r="D123" s="128" t="s">
        <v>1903</v>
      </c>
      <c r="E123" s="132" t="s">
        <v>198</v>
      </c>
      <c r="F123" s="133" t="s">
        <v>1129</v>
      </c>
      <c r="G123" s="145" t="s">
        <v>1920</v>
      </c>
      <c r="H123" s="145" t="s">
        <v>1921</v>
      </c>
      <c r="I123" s="132" t="s">
        <v>14</v>
      </c>
      <c r="J123" s="133">
        <v>237</v>
      </c>
      <c r="K123" s="133"/>
      <c r="L123" s="133">
        <v>1</v>
      </c>
      <c r="M123" s="133"/>
      <c r="N123" s="128">
        <v>1</v>
      </c>
      <c r="O123" s="135">
        <v>33.582900000000009</v>
      </c>
    </row>
    <row r="124" spans="1:15" ht="46.8" x14ac:dyDescent="0.3">
      <c r="A124" s="128" t="s">
        <v>1885</v>
      </c>
      <c r="B124" s="127" t="s">
        <v>1886</v>
      </c>
      <c r="C124" s="127" t="s">
        <v>1904</v>
      </c>
      <c r="D124" s="128" t="s">
        <v>1905</v>
      </c>
      <c r="E124" s="132" t="s">
        <v>198</v>
      </c>
      <c r="F124" s="133" t="s">
        <v>1129</v>
      </c>
      <c r="G124" s="145" t="s">
        <v>1922</v>
      </c>
      <c r="H124" s="136" t="s">
        <v>1923</v>
      </c>
      <c r="I124" s="132" t="s">
        <v>14</v>
      </c>
      <c r="J124" s="133">
        <v>460</v>
      </c>
      <c r="K124" s="133">
        <v>1</v>
      </c>
      <c r="L124" s="133"/>
      <c r="M124" s="133"/>
      <c r="N124" s="128">
        <v>1</v>
      </c>
      <c r="O124" s="135">
        <v>65.182000000000002</v>
      </c>
    </row>
    <row r="125" spans="1:15" x14ac:dyDescent="0.3">
      <c r="A125" s="133"/>
      <c r="B125" s="127"/>
      <c r="C125" s="127"/>
      <c r="D125" s="128"/>
      <c r="E125" s="132"/>
      <c r="F125" s="133"/>
      <c r="G125" s="145"/>
      <c r="H125" s="145"/>
      <c r="I125" s="132"/>
      <c r="J125" s="133"/>
      <c r="K125" s="133"/>
      <c r="L125" s="133"/>
      <c r="M125" s="133"/>
      <c r="N125" s="128"/>
      <c r="O125" s="135"/>
    </row>
    <row r="126" spans="1:15" x14ac:dyDescent="0.3">
      <c r="A126" s="133"/>
      <c r="B126" s="127"/>
      <c r="C126" s="127"/>
      <c r="D126" s="128"/>
      <c r="E126" s="132"/>
      <c r="F126" s="133"/>
      <c r="G126" s="145"/>
      <c r="H126" s="145"/>
      <c r="I126" s="132"/>
      <c r="J126" s="133"/>
      <c r="K126" s="133"/>
      <c r="L126" s="133"/>
      <c r="M126" s="133"/>
      <c r="N126" s="128"/>
      <c r="O126" s="135"/>
    </row>
    <row r="127" spans="1:15" x14ac:dyDescent="0.3">
      <c r="A127" s="133"/>
      <c r="B127" s="127"/>
      <c r="C127" s="127"/>
      <c r="D127" s="128"/>
      <c r="E127" s="132"/>
      <c r="F127" s="133"/>
      <c r="G127" s="145"/>
      <c r="H127" s="145"/>
      <c r="I127" s="132"/>
      <c r="J127" s="133"/>
      <c r="K127" s="133"/>
      <c r="L127" s="133"/>
      <c r="M127" s="133"/>
      <c r="N127" s="128"/>
      <c r="O127" s="135"/>
    </row>
    <row r="128" spans="1:15" x14ac:dyDescent="0.3">
      <c r="A128" s="133"/>
      <c r="B128" s="127"/>
      <c r="C128" s="127"/>
      <c r="D128" s="128"/>
      <c r="E128" s="132"/>
      <c r="F128" s="133"/>
      <c r="G128" s="145"/>
      <c r="H128" s="145"/>
      <c r="I128" s="132"/>
      <c r="J128" s="133"/>
      <c r="K128" s="133"/>
      <c r="L128" s="133"/>
      <c r="M128" s="133"/>
      <c r="N128" s="128"/>
      <c r="O128" s="135"/>
    </row>
    <row r="129" spans="1:15" x14ac:dyDescent="0.3">
      <c r="A129" s="133"/>
      <c r="B129" s="127"/>
      <c r="C129" s="127"/>
      <c r="D129" s="128"/>
      <c r="E129" s="132"/>
      <c r="F129" s="133"/>
      <c r="G129" s="145"/>
      <c r="H129" s="145"/>
      <c r="I129" s="132"/>
      <c r="J129" s="133"/>
      <c r="K129" s="133"/>
      <c r="L129" s="133"/>
      <c r="M129" s="133"/>
      <c r="N129" s="128"/>
      <c r="O129" s="135"/>
    </row>
    <row r="130" spans="1:15" x14ac:dyDescent="0.3">
      <c r="A130" s="133"/>
      <c r="B130" s="127"/>
      <c r="C130" s="127"/>
      <c r="D130" s="128"/>
      <c r="E130" s="132"/>
      <c r="F130" s="133"/>
      <c r="G130" s="145"/>
      <c r="H130" s="136"/>
      <c r="I130" s="132"/>
      <c r="J130" s="133"/>
      <c r="K130" s="133"/>
      <c r="L130" s="133"/>
      <c r="M130" s="133"/>
      <c r="N130" s="128"/>
      <c r="O130" s="135"/>
    </row>
    <row r="131" spans="1:15" x14ac:dyDescent="0.3">
      <c r="A131" s="133"/>
      <c r="B131" s="127"/>
      <c r="C131" s="127"/>
      <c r="D131" s="128"/>
      <c r="E131" s="132"/>
      <c r="F131" s="133"/>
      <c r="G131" s="145"/>
      <c r="H131" s="145"/>
      <c r="I131" s="132"/>
      <c r="J131" s="133"/>
      <c r="K131" s="133"/>
      <c r="L131" s="133"/>
      <c r="M131" s="133"/>
      <c r="N131" s="128"/>
      <c r="O131" s="135"/>
    </row>
    <row r="132" spans="1:15" x14ac:dyDescent="0.3">
      <c r="A132" s="133"/>
      <c r="B132" s="127"/>
      <c r="C132" s="127"/>
      <c r="D132" s="128"/>
      <c r="E132" s="132"/>
      <c r="F132" s="133"/>
      <c r="G132" s="145"/>
      <c r="H132" s="145"/>
      <c r="I132" s="132"/>
      <c r="J132" s="133"/>
      <c r="K132" s="133"/>
      <c r="L132" s="133"/>
      <c r="M132" s="133"/>
      <c r="N132" s="128"/>
      <c r="O132" s="135"/>
    </row>
    <row r="133" spans="1:15" x14ac:dyDescent="0.3">
      <c r="A133" s="133"/>
      <c r="B133" s="127"/>
      <c r="C133" s="127"/>
      <c r="D133" s="128"/>
      <c r="E133" s="132"/>
      <c r="F133" s="133"/>
      <c r="G133" s="145"/>
      <c r="H133" s="145"/>
      <c r="I133" s="132"/>
      <c r="J133" s="133"/>
      <c r="K133" s="133"/>
      <c r="L133" s="133"/>
      <c r="M133" s="133"/>
      <c r="N133" s="128"/>
      <c r="O133" s="135"/>
    </row>
    <row r="134" spans="1:15" x14ac:dyDescent="0.3">
      <c r="A134" s="133"/>
      <c r="B134" s="127"/>
      <c r="C134" s="127"/>
      <c r="D134" s="128"/>
      <c r="E134" s="132"/>
      <c r="F134" s="133"/>
      <c r="G134" s="145"/>
      <c r="H134" s="145"/>
      <c r="I134" s="132"/>
      <c r="J134" s="133"/>
      <c r="K134" s="133"/>
      <c r="L134" s="133"/>
      <c r="M134" s="133"/>
      <c r="N134" s="128"/>
      <c r="O134" s="135"/>
    </row>
    <row r="135" spans="1:15" x14ac:dyDescent="0.3">
      <c r="A135" s="133"/>
      <c r="B135" s="127"/>
      <c r="C135" s="127"/>
      <c r="D135" s="128"/>
      <c r="E135" s="132"/>
      <c r="F135" s="133"/>
      <c r="G135" s="145"/>
      <c r="H135" s="145"/>
      <c r="I135" s="132"/>
      <c r="J135" s="133"/>
      <c r="K135" s="133"/>
      <c r="L135" s="133"/>
      <c r="M135" s="133"/>
      <c r="N135" s="128"/>
      <c r="O135" s="135"/>
    </row>
    <row r="136" spans="1:15" x14ac:dyDescent="0.3">
      <c r="A136" s="133"/>
      <c r="B136" s="127"/>
      <c r="C136" s="127"/>
      <c r="D136" s="128"/>
      <c r="E136" s="132"/>
      <c r="F136" s="133"/>
      <c r="G136" s="145"/>
      <c r="H136" s="145"/>
      <c r="I136" s="132"/>
      <c r="J136" s="133"/>
      <c r="K136" s="133"/>
      <c r="L136" s="133"/>
      <c r="M136" s="133"/>
      <c r="N136" s="128"/>
      <c r="O136" s="135"/>
    </row>
    <row r="137" spans="1:15" x14ac:dyDescent="0.3">
      <c r="A137" s="133"/>
      <c r="B137" s="127"/>
      <c r="C137" s="127"/>
      <c r="D137" s="128"/>
      <c r="E137" s="132"/>
      <c r="F137" s="133"/>
      <c r="G137" s="145"/>
      <c r="H137" s="145"/>
      <c r="I137" s="132"/>
      <c r="J137" s="133"/>
      <c r="K137" s="133"/>
      <c r="L137" s="133"/>
      <c r="M137" s="133"/>
      <c r="N137" s="128"/>
      <c r="O137" s="135"/>
    </row>
    <row r="138" spans="1:15" x14ac:dyDescent="0.3">
      <c r="A138" s="133"/>
      <c r="B138" s="127"/>
      <c r="C138" s="127"/>
      <c r="D138" s="128"/>
      <c r="E138" s="132"/>
      <c r="F138" s="133"/>
      <c r="G138" s="145"/>
      <c r="H138" s="145"/>
      <c r="I138" s="132"/>
      <c r="J138" s="133"/>
      <c r="K138" s="133"/>
      <c r="L138" s="133"/>
      <c r="M138" s="133"/>
      <c r="N138" s="128"/>
      <c r="O138" s="135"/>
    </row>
    <row r="139" spans="1:15" x14ac:dyDescent="0.3">
      <c r="A139" s="133"/>
      <c r="B139" s="127"/>
      <c r="C139" s="127"/>
      <c r="D139" s="128"/>
      <c r="E139" s="132"/>
      <c r="F139" s="133"/>
      <c r="G139" s="145"/>
      <c r="H139" s="136"/>
      <c r="I139" s="132"/>
      <c r="J139" s="133"/>
      <c r="K139" s="133"/>
      <c r="L139" s="133"/>
      <c r="M139" s="133"/>
      <c r="N139" s="128"/>
      <c r="O139" s="135"/>
    </row>
    <row r="140" spans="1:15" x14ac:dyDescent="0.3">
      <c r="A140" s="133"/>
      <c r="B140" s="127"/>
      <c r="C140" s="127"/>
      <c r="D140" s="128"/>
      <c r="E140" s="132"/>
      <c r="F140" s="133"/>
      <c r="G140" s="145"/>
      <c r="H140" s="145"/>
      <c r="I140" s="132"/>
      <c r="J140" s="133"/>
      <c r="K140" s="133"/>
      <c r="L140" s="133"/>
      <c r="M140" s="133"/>
      <c r="N140" s="128"/>
      <c r="O140" s="135"/>
    </row>
    <row r="141" spans="1:15" x14ac:dyDescent="0.3">
      <c r="A141" s="133"/>
      <c r="B141" s="127"/>
      <c r="C141" s="127"/>
      <c r="D141" s="128"/>
      <c r="E141" s="132"/>
      <c r="F141" s="133"/>
      <c r="G141" s="145"/>
      <c r="H141" s="145"/>
      <c r="I141" s="132"/>
      <c r="J141" s="133"/>
      <c r="K141" s="133"/>
      <c r="L141" s="133"/>
      <c r="M141" s="133"/>
      <c r="N141" s="128"/>
      <c r="O141" s="135"/>
    </row>
    <row r="142" spans="1:15" x14ac:dyDescent="0.3">
      <c r="A142" s="133"/>
      <c r="B142" s="127"/>
      <c r="C142" s="127"/>
      <c r="D142" s="128"/>
      <c r="E142" s="132"/>
      <c r="F142" s="133"/>
      <c r="G142" s="145"/>
      <c r="H142" s="145"/>
      <c r="I142" s="132"/>
      <c r="J142" s="133"/>
      <c r="K142" s="133"/>
      <c r="L142" s="133"/>
      <c r="M142" s="133"/>
      <c r="N142" s="128"/>
      <c r="O142" s="135"/>
    </row>
    <row r="143" spans="1:15" x14ac:dyDescent="0.3">
      <c r="A143" s="133"/>
      <c r="B143" s="127"/>
      <c r="C143" s="127"/>
      <c r="D143" s="128"/>
      <c r="E143" s="132"/>
      <c r="F143" s="133"/>
      <c r="G143" s="145"/>
      <c r="H143" s="145"/>
      <c r="I143" s="132"/>
      <c r="J143" s="133"/>
      <c r="K143" s="133"/>
      <c r="L143" s="133"/>
      <c r="M143" s="133"/>
      <c r="N143" s="128"/>
      <c r="O143" s="135"/>
    </row>
  </sheetData>
  <autoFilter ref="A2:O115" xr:uid="{3A4AC4F7-E22C-46B6-9B45-1E7BC0631F04}"/>
  <dataConsolidate>
    <dataRefs count="2">
      <dataRef ref="B2:B3" sheet="Hoja2" r:id="rId1"/>
      <dataRef ref="C2:C3" sheet="Hoja2" r:id="rId2"/>
    </dataRefs>
  </dataConsolidate>
  <mergeCells count="1">
    <mergeCell ref="A1:O1"/>
  </mergeCells>
  <dataValidations count="3">
    <dataValidation type="whole" allowBlank="1" showInputMessage="1" showErrorMessage="1" sqref="J116:J143 J3:J11 J56:J62 J99:J100 J111:K113 J109:K109" xr:uid="{00000000-0002-0000-0800-000000000000}">
      <formula1>1</formula1>
      <formula2>1000000000000000</formula2>
    </dataValidation>
    <dataValidation type="whole" allowBlank="1" showInputMessage="1" showErrorMessage="1" error="DEJAR VACÍO EN CASO DE NO TENER BAR DE ESE TIPO, NO COLOCAR CERO" sqref="K116:M143 K3:M11 K56:M62 K99:M100 L109:M109 L111:M113" xr:uid="{00000000-0002-0000-0800-000001000000}">
      <formula1>1</formula1>
      <formula2>15</formula2>
    </dataValidation>
    <dataValidation type="decimal" allowBlank="1" showInputMessage="1" showErrorMessage="1" prompt=" - " sqref="O99:O115 O5:O96" xr:uid="{00000000-0002-0000-0800-000002000000}">
      <formula1>1</formula1>
      <formula2>6000</formula2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CARCHI - ESMER-IMBAB-SUCUMBIOS</vt:lpstr>
      <vt:lpstr>ORELLANA-PICHINCHA-NAPO</vt:lpstr>
      <vt:lpstr>PAST-COTOP-TUNGURAHUA-CHIMBORAZ</vt:lpstr>
      <vt:lpstr>MANABI - STO DOMINGO</vt:lpstr>
      <vt:lpstr>BOLV-GALAP-GUAY-L.RIOS-STAELENA</vt:lpstr>
      <vt:lpstr>AZUAY-CAÑAR-MORONA SANTIAGO</vt:lpstr>
      <vt:lpstr>LOJA-ZAMORACHICHINPE-ELORO</vt:lpstr>
      <vt:lpstr>GUAYAQUIL-DURÁN</vt:lpstr>
      <vt:lpstr>QUITO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Ximena Carrera Lara</dc:creator>
  <cp:lastModifiedBy>Andrea Ximena Carrera Lara</cp:lastModifiedBy>
  <dcterms:created xsi:type="dcterms:W3CDTF">2018-07-06T14:54:45Z</dcterms:created>
  <dcterms:modified xsi:type="dcterms:W3CDTF">2019-05-22T21:32:33Z</dcterms:modified>
</cp:coreProperties>
</file>