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erika.solis\Desktop\RESPALDO\Indicadores PND\PND 2023-2025\Actualización_Proyección_Indicadores\"/>
    </mc:Choice>
  </mc:AlternateContent>
  <xr:revisionPtr revIDLastSave="0" documentId="13_ncr:1_{76531F24-1AD8-4C60-9C98-24ADF4681744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1E75401B-15EE-43E2-AFA4-67059C90967B}"/>
  </bookViews>
  <sheets>
    <sheet name="Portada" sheetId="1" r:id="rId1"/>
    <sheet name="Contraportada" sheetId="2" r:id="rId2"/>
    <sheet name="Indice" sheetId="3" r:id="rId3"/>
    <sheet name="Tabla 1" sheetId="4" r:id="rId4"/>
    <sheet name="Tabla 2" sheetId="5" r:id="rId5"/>
    <sheet name="Tabla 3" sheetId="7" r:id="rId6"/>
    <sheet name="Tabla 4" sheetId="8" r:id="rId7"/>
    <sheet name="Tabla 5" sheetId="9" r:id="rId8"/>
    <sheet name="Tabla 6" sheetId="10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5" l="1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B15" i="5"/>
  <c r="B16" i="5"/>
  <c r="B14" i="5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Q16" i="4"/>
  <c r="C16" i="4"/>
  <c r="C13" i="5" s="1"/>
  <c r="D16" i="4"/>
  <c r="D13" i="5" s="1"/>
  <c r="E16" i="4"/>
  <c r="E13" i="5" s="1"/>
  <c r="F16" i="4"/>
  <c r="F13" i="5" s="1"/>
  <c r="G16" i="4"/>
  <c r="G13" i="5" s="1"/>
  <c r="H16" i="4"/>
  <c r="I16" i="4"/>
  <c r="I13" i="5" s="1"/>
  <c r="J16" i="4"/>
  <c r="J13" i="5" s="1"/>
  <c r="K16" i="4"/>
  <c r="K13" i="5" s="1"/>
  <c r="L16" i="4"/>
  <c r="L13" i="5" s="1"/>
  <c r="M16" i="4"/>
  <c r="M13" i="5" s="1"/>
  <c r="N16" i="4"/>
  <c r="N13" i="5" s="1"/>
  <c r="O16" i="4"/>
  <c r="O13" i="5" s="1"/>
  <c r="B16" i="4"/>
  <c r="B13" i="5" s="1"/>
  <c r="C13" i="10" l="1"/>
  <c r="D13" i="10"/>
  <c r="E13" i="10"/>
  <c r="F13" i="10"/>
  <c r="G13" i="10"/>
  <c r="H13" i="10"/>
  <c r="I13" i="10"/>
  <c r="J13" i="10"/>
  <c r="K13" i="10"/>
  <c r="L13" i="10"/>
  <c r="M13" i="10"/>
  <c r="N13" i="10"/>
  <c r="O13" i="10"/>
  <c r="C14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B14" i="10"/>
  <c r="B13" i="10"/>
  <c r="H12" i="10"/>
  <c r="I12" i="10"/>
  <c r="N12" i="10"/>
  <c r="B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Q13" i="9"/>
  <c r="C13" i="9"/>
  <c r="C12" i="10" s="1"/>
  <c r="D13" i="9"/>
  <c r="E13" i="9"/>
  <c r="E12" i="10" s="1"/>
  <c r="F13" i="9"/>
  <c r="F12" i="10" s="1"/>
  <c r="G13" i="9"/>
  <c r="G12" i="10" s="1"/>
  <c r="H13" i="9"/>
  <c r="I13" i="9"/>
  <c r="J13" i="9"/>
  <c r="K13" i="9"/>
  <c r="L13" i="9"/>
  <c r="L12" i="10" s="1"/>
  <c r="M13" i="9"/>
  <c r="M12" i="10" s="1"/>
  <c r="N13" i="9"/>
  <c r="O13" i="9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14" i="8"/>
  <c r="C15" i="7"/>
  <c r="D15" i="7"/>
  <c r="E15" i="7"/>
  <c r="F15" i="7"/>
  <c r="G15" i="7"/>
  <c r="H15" i="7"/>
  <c r="I15" i="7"/>
  <c r="J15" i="7"/>
  <c r="K15" i="7"/>
  <c r="L15" i="7"/>
  <c r="M15" i="7"/>
  <c r="N15" i="7"/>
  <c r="O15" i="7"/>
  <c r="B15" i="7"/>
  <c r="O12" i="10" l="1"/>
  <c r="K12" i="10"/>
  <c r="J12" i="10"/>
  <c r="D12" i="10"/>
  <c r="B12" i="10"/>
</calcChain>
</file>

<file path=xl/sharedStrings.xml><?xml version="1.0" encoding="utf-8"?>
<sst xmlns="http://schemas.openxmlformats.org/spreadsheetml/2006/main" count="232" uniqueCount="102">
  <si>
    <t>Índice de Contenido</t>
  </si>
  <si>
    <t xml:space="preserve">Tabla 1. </t>
  </si>
  <si>
    <t xml:space="preserve">Elaborado por: </t>
  </si>
  <si>
    <t>Dirección Nacional de Análisis e Información Educativa (DNAIE) / Coordinación General de Planificación (CGP) / Ministerio de Educación (MinEduc).</t>
  </si>
  <si>
    <t xml:space="preserve">Fuente: </t>
  </si>
  <si>
    <t>Registros Administrativos del Ministerio de Educación - Proyección Poblacional INEC.</t>
  </si>
  <si>
    <t>* Archivo Maestro de Instituciones Educativas (AMIE).</t>
  </si>
  <si>
    <t>Nota:</t>
  </si>
  <si>
    <t>NIVEL</t>
  </si>
  <si>
    <t>*Número de Matriculados</t>
  </si>
  <si>
    <t>**Proyección Poblacional INEC</t>
  </si>
  <si>
    <t>2010-2011 Inicio</t>
  </si>
  <si>
    <t>2011-2012 Inicio</t>
  </si>
  <si>
    <t>2012-2013 Inicio</t>
  </si>
  <si>
    <t>2013-2014 Inicio</t>
  </si>
  <si>
    <t>2014-2015 Inicio</t>
  </si>
  <si>
    <t>2015-2016 Inicio</t>
  </si>
  <si>
    <t>2016-2017 Inicio</t>
  </si>
  <si>
    <t>2017-2018 Inicio</t>
  </si>
  <si>
    <t>2018-2019 Inicio</t>
  </si>
  <si>
    <t>2019-2020 Inicio</t>
  </si>
  <si>
    <t>2020-2021 Inicio</t>
  </si>
  <si>
    <t>2021-2022 Inicio</t>
  </si>
  <si>
    <t>2022-2023 Inicio</t>
  </si>
  <si>
    <t>2023-2024 Inicio</t>
  </si>
  <si>
    <t>Edad</t>
  </si>
  <si>
    <t>Total Nacional</t>
  </si>
  <si>
    <t>Inicial</t>
  </si>
  <si>
    <t xml:space="preserve"> 3 - 4</t>
  </si>
  <si>
    <t>EGB</t>
  </si>
  <si>
    <t xml:space="preserve"> 5 - 14</t>
  </si>
  <si>
    <t>Bachillerato</t>
  </si>
  <si>
    <t xml:space="preserve"> 15 - 17</t>
  </si>
  <si>
    <t xml:space="preserve">Tabla 2. </t>
  </si>
  <si>
    <t>Tasa Neta de Matrícula</t>
  </si>
  <si>
    <t xml:space="preserve">2010-2011 </t>
  </si>
  <si>
    <t xml:space="preserve">2011-2012 </t>
  </si>
  <si>
    <t xml:space="preserve">2012-2013 </t>
  </si>
  <si>
    <t xml:space="preserve">2013-2014 </t>
  </si>
  <si>
    <t xml:space="preserve">2014-2015 </t>
  </si>
  <si>
    <t xml:space="preserve">2015-2016 </t>
  </si>
  <si>
    <t xml:space="preserve">2016-2017 </t>
  </si>
  <si>
    <t xml:space="preserve">2017-2018 </t>
  </si>
  <si>
    <t xml:space="preserve">2018-2019 </t>
  </si>
  <si>
    <t xml:space="preserve">2019-2020 </t>
  </si>
  <si>
    <t>2020-2021</t>
  </si>
  <si>
    <t>2021-2022</t>
  </si>
  <si>
    <t>2022-2023</t>
  </si>
  <si>
    <t>2023-2024</t>
  </si>
  <si>
    <t>Tabla 3.</t>
  </si>
  <si>
    <t>Provincia</t>
  </si>
  <si>
    <t>De 3 años a 17 años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</si>
  <si>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</si>
  <si>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</si>
  <si>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</si>
  <si>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</si>
  <si>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</si>
  <si>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</si>
  <si>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</si>
  <si>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</si>
  <si>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</si>
  <si>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</si>
  <si>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</si>
  <si>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</si>
  <si>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</si>
  <si>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</si>
  <si>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MORONA SANTIAGO</t>
  </si>
  <si>
    <t>NAPO</t>
  </si>
  <si>
    <t>ORELLANA</t>
  </si>
  <si>
    <t>PASTAZA</t>
  </si>
  <si>
    <t>PICHINCHA</t>
  </si>
  <si>
    <t>SANTA ELENA</t>
  </si>
  <si>
    <t>SANTO DOMINGO DE LOS TSACHILAS</t>
  </si>
  <si>
    <t>SUCUMBIOS</t>
  </si>
  <si>
    <t>TUNGURAHUA</t>
  </si>
  <si>
    <t>ZAMORA CHINCHIPE</t>
  </si>
  <si>
    <t>Zona No Delimitada</t>
  </si>
  <si>
    <t>*Tasa Neta de Matricula</t>
  </si>
  <si>
    <t>SEXO</t>
  </si>
  <si>
    <t>Hombres</t>
  </si>
  <si>
    <t>Mujeres</t>
  </si>
  <si>
    <t>Sexo</t>
  </si>
  <si>
    <t xml:space="preserve">Hombres </t>
  </si>
  <si>
    <t>Total de estudiantes de 3 a 17 años, registrados en instituciones de tipo educación ordinaria por edad y proyecciones del INEC.</t>
  </si>
  <si>
    <r>
      <rPr>
        <b/>
        <sz val="11"/>
        <rFont val="Times New Roman"/>
        <family val="1"/>
      </rPr>
      <t xml:space="preserve">Nota:        </t>
    </r>
    <r>
      <rPr>
        <sz val="11"/>
        <rFont val="Times New Roman"/>
        <family val="1"/>
      </rPr>
      <t xml:space="preserve">               </t>
    </r>
  </si>
  <si>
    <t>*Archivo Mestro de Instituciones Educativas (AMIE).</t>
  </si>
  <si>
    <t>Registros Administrativos del Ministerio de Educación/Proyecciones Poblacionales INEC.</t>
  </si>
  <si>
    <t>** Proyección Poblacional - Censo de Población y Vivienda (CPV – 2022) INEC  https://www.ecuadorencifras.gob.ec/proyecciones-poblacionales/, invitación a la socialización de las nuevas proyecciones poblacionales mediante oficio Nro. INEC-INEC-2024-0626-O.</t>
  </si>
  <si>
    <t>Total de estudiantes de 3 a 17 años de edad, registrados en instituciones de tipo educación ordinaria, según provincias.</t>
  </si>
  <si>
    <t>Total de estudiantes de 3 a 17 años de edad, registrados en instituciones de tipo educación ordinaria, según sexo.</t>
  </si>
  <si>
    <t>Tasa Neta de Matrícula de estudiantes de 3 a 17 años de edad, registrados en instituciones de tipo educación ordinaria, según sexo.</t>
  </si>
  <si>
    <t xml:space="preserve">Desde el año lectivo 2018-2019 se incluye en el nivel Inicial a la población atendida en el programa Servicio de Atención Familiar para la Primera Infancia - SAFPI. (https://educacion.gob.ec/base-de-datos/) </t>
  </si>
  <si>
    <t>-</t>
  </si>
  <si>
    <t>El INEC manifiesta que, la discrepancia entre la suma de las provincias y el total nacional se debe al redondeo de datos realizado para asegurar la coherencia en las estimaciones poblacionales.</t>
  </si>
  <si>
    <t>Tabla 1. Total de estudiantes de 3 a 17 años de edad, registrados en instituciones de tipo educación ordinaria por edad y las proyecciones del INEC, según nivel educativo.</t>
  </si>
  <si>
    <t>Tabla 5. Total de estudiantes de 3 a 17 años de edad, registrados en instituciones de tipo educación ordinaria, según sexo.</t>
  </si>
  <si>
    <t>Tabla 2. Tasa Neta de Matrícula de estudiantes de 3 a 17 añosa de edad, registrados en instituciones de tipo educación ordinaria, según nivel educativo.</t>
  </si>
  <si>
    <t>Tabla 3. Total de estudiantes de 3 a17 años de edad, registrados en instituciones de tipo educación ordinaria, según provincias.</t>
  </si>
  <si>
    <t>Tabla 4. Tasa Neta de Matrícula de estudiantes de 3 a 17 años de edad, registrados en instituciones de tipo educación ordinaria, según provincias.</t>
  </si>
  <si>
    <t>Tasa Neta de Matrícula de estudiantes de 3 a 17 añosa de edad, registrados en instituciones de tipo educación ordinaria, según nivel educativo.</t>
  </si>
  <si>
    <t xml:space="preserve"> Tasa Neta de Matrícula de estudiantes de 3 a 17 años de edad, registrados en instituciones de tipo educación ordinaria, según provincias.</t>
  </si>
  <si>
    <t>Tabla 6. Tasa Neta de Matrícula de estudiantes de 3 a 17 años de edad, registrados en instituciones de tipo educación ordinaria, según sexo.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</si>
</sst>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_ ;\-#,##0\ "/>
    <numFmt numFmtId="165" formatCode="_ * #,##0_ ;_ * \-#,##0_ ;_ * &quot;-&quot;??_ ;_ @_ "/>
  </numFmts>
  <fonts count="18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theme="1"/>
      <name val="Barlow"/>
    </font>
    <font>
      <sz val="12"/>
      <color theme="1"/>
      <name val="Barlow"/>
    </font>
    <font>
      <b/>
      <sz val="11"/>
      <name val="Barlow"/>
    </font>
    <font>
      <sz val="10"/>
      <name val="Barlow"/>
    </font>
    <font>
      <b/>
      <sz val="11"/>
      <color theme="1"/>
      <name val="Barlow"/>
    </font>
    <font>
      <b/>
      <sz val="10"/>
      <color theme="0"/>
      <name val="Barlow"/>
    </font>
    <font>
      <b/>
      <sz val="10"/>
      <name val="Barlow"/>
    </font>
    <font>
      <sz val="11"/>
      <name val="Barlow"/>
    </font>
    <font>
      <sz val="10"/>
      <color theme="1"/>
      <name val="Barlow"/>
    </font>
    <font>
      <sz val="11"/>
      <color theme="10"/>
      <name val="Barlow"/>
    </font>
    <font>
      <b/>
      <sz val="20"/>
      <color theme="4"/>
      <name val="Barlow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89999084444715716"/>
        <bgColor theme="4" tint="0.79998168889431442"/>
      </patternFill>
    </fill>
    <fill>
      <patternFill patternType="solid">
        <fgColor rgb="FFB5E6A2"/>
        <bgColor indexed="64"/>
      </patternFill>
    </fill>
    <fill>
      <patternFill patternType="solid">
        <fgColor theme="0"/>
        <bgColor theme="4" tint="0.79998168889431442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3" fillId="0" borderId="0"/>
  </cellStyleXfs>
  <cellXfs count="51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/>
    <xf numFmtId="0" fontId="11" fillId="0" borderId="0" xfId="0" applyFont="1"/>
    <xf numFmtId="164" fontId="12" fillId="0" borderId="2" xfId="2" applyNumberFormat="1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 vertical="center"/>
    </xf>
    <xf numFmtId="0" fontId="10" fillId="3" borderId="2" xfId="5" applyFont="1" applyFill="1" applyBorder="1" applyAlignment="1">
      <alignment horizontal="left" vertical="center"/>
    </xf>
    <xf numFmtId="164" fontId="10" fillId="3" borderId="2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0" fillId="5" borderId="2" xfId="0" applyFont="1" applyFill="1" applyBorder="1" applyAlignment="1">
      <alignment horizontal="center" vertical="center"/>
    </xf>
    <xf numFmtId="10" fontId="4" fillId="0" borderId="0" xfId="3" applyNumberFormat="1" applyFont="1"/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2" xfId="0" applyFont="1" applyBorder="1"/>
    <xf numFmtId="0" fontId="9" fillId="6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165" fontId="12" fillId="0" borderId="2" xfId="2" applyNumberFormat="1" applyFont="1" applyBorder="1"/>
    <xf numFmtId="165" fontId="10" fillId="7" borderId="2" xfId="0" applyNumberFormat="1" applyFont="1" applyFill="1" applyBorder="1" applyAlignment="1">
      <alignment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10" fillId="8" borderId="2" xfId="0" applyFont="1" applyFill="1" applyBorder="1" applyAlignment="1">
      <alignment horizontal="center" vertical="center"/>
    </xf>
    <xf numFmtId="10" fontId="10" fillId="7" borderId="2" xfId="3" applyNumberFormat="1" applyFont="1" applyFill="1" applyBorder="1" applyAlignment="1">
      <alignment vertical="center"/>
    </xf>
    <xf numFmtId="10" fontId="12" fillId="0" borderId="2" xfId="3" applyNumberFormat="1" applyFont="1" applyBorder="1"/>
    <xf numFmtId="0" fontId="13" fillId="0" borderId="0" xfId="1" applyFont="1" applyFill="1" applyAlignment="1">
      <alignment vertical="center"/>
    </xf>
    <xf numFmtId="0" fontId="13" fillId="0" borderId="0" xfId="1" applyFont="1" applyAlignment="1">
      <alignment vertical="center"/>
    </xf>
    <xf numFmtId="0" fontId="14" fillId="0" borderId="1" xfId="0" applyFont="1" applyBorder="1"/>
    <xf numFmtId="10" fontId="6" fillId="0" borderId="0" xfId="3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10" fontId="12" fillId="0" borderId="0" xfId="3" applyNumberFormat="1" applyFont="1" applyBorder="1"/>
    <xf numFmtId="0" fontId="9" fillId="4" borderId="2" xfId="4" applyFont="1" applyFill="1" applyBorder="1" applyAlignment="1">
      <alignment horizontal="center" vertical="center"/>
    </xf>
    <xf numFmtId="0" fontId="9" fillId="4" borderId="2" xfId="5" applyFont="1" applyFill="1" applyBorder="1" applyAlignment="1">
      <alignment horizontal="center" vertical="center"/>
    </xf>
    <xf numFmtId="0" fontId="10" fillId="5" borderId="2" xfId="5" applyFont="1" applyFill="1" applyBorder="1" applyAlignment="1">
      <alignment horizontal="center" vertical="center"/>
    </xf>
    <xf numFmtId="164" fontId="7" fillId="2" borderId="5" xfId="2" applyNumberFormat="1" applyFont="1" applyFill="1" applyBorder="1" applyAlignment="1">
      <alignment horizontal="center" vertical="center" wrapText="1"/>
    </xf>
    <xf numFmtId="164" fontId="7" fillId="2" borderId="3" xfId="2" applyNumberFormat="1" applyFont="1" applyFill="1" applyBorder="1" applyAlignment="1">
      <alignment horizontal="center" vertical="center" wrapText="1"/>
    </xf>
    <xf numFmtId="164" fontId="7" fillId="2" borderId="4" xfId="2" applyNumberFormat="1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/>
    </xf>
    <xf numFmtId="0" fontId="9" fillId="6" borderId="2" xfId="5" applyFont="1" applyFill="1" applyBorder="1" applyAlignment="1">
      <alignment horizontal="center" vertical="center"/>
    </xf>
    <xf numFmtId="0" fontId="10" fillId="8" borderId="2" xfId="5" applyFont="1" applyFill="1" applyBorder="1" applyAlignment="1">
      <alignment horizontal="center" vertical="center"/>
    </xf>
    <xf numFmtId="165" fontId="7" fillId="9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7" fillId="0" borderId="0" xfId="0" applyFont="1"/>
    <xf numFmtId="0" fontId="7" fillId="0" borderId="2" xfId="5" applyFont="1" applyBorder="1" applyAlignment="1">
      <alignment horizontal="left" vertical="top"/>
    </xf>
    <xf numFmtId="0" fontId="11" fillId="2" borderId="2" xfId="5" applyFont="1" applyFill="1" applyBorder="1" applyAlignment="1">
      <alignment horizontal="left" vertical="top"/>
    </xf>
    <xf numFmtId="0" fontId="9" fillId="4" borderId="2" xfId="5" applyFont="1" applyFill="1" applyBorder="1" applyAlignment="1">
      <alignment horizontal="center" vertical="center" wrapText="1"/>
    </xf>
    <xf numFmtId="0" fontId="10" fillId="3" borderId="2" xfId="5" applyFont="1" applyFill="1" applyBorder="1" applyAlignment="1">
      <alignment horizontal="left" vertical="center" wrapText="1"/>
    </xf>
    <xf numFmtId="10" fontId="10" fillId="3" borderId="2" xfId="3" applyNumberFormat="1" applyFont="1" applyFill="1" applyBorder="1" applyAlignment="1">
      <alignment horizontal="center" vertical="center" wrapText="1"/>
    </xf>
    <xf numFmtId="10" fontId="12" fillId="0" borderId="2" xfId="3" applyNumberFormat="1" applyFont="1" applyFill="1" applyBorder="1" applyAlignment="1">
      <alignment horizontal="center"/>
    </xf>
  </cellXfs>
  <cellStyles count="6">
    <cellStyle name="Hipervínculo" xfId="1" builtinId="8"/>
    <cellStyle name="Millares" xfId="2" builtinId="3"/>
    <cellStyle name="Normal" xfId="0" builtinId="0"/>
    <cellStyle name="Normal 2 3" xfId="4" xr:uid="{2C05669C-7C93-4637-9428-D3C910141D27}"/>
    <cellStyle name="Normal 3" xfId="5" xr:uid="{1F36D48B-E3A9-451F-B186-452E88127D5A}"/>
    <cellStyle name="Porcentaje" xfId="3" builtinId="5"/>
  </cellStyles>
  <dxfs count="0"/>
  <tableStyles count="0" defaultTableStyle="TableStyleMedium2" defaultPivotStyle="PivotStyleLight16"/>
  <colors>
    <mruColors>
      <color rgb="FFB5E6A2"/>
      <color rgb="FFFFFF66"/>
      <color rgb="FFF08F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Contraportada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hyperlink" Target="#Portada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14</xdr:col>
      <xdr:colOff>520624</xdr:colOff>
      <xdr:row>32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13DE52-F060-0BE5-1B2B-C04D6DCEDB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555"/>
        <a:stretch/>
      </xdr:blipFill>
      <xdr:spPr>
        <a:xfrm>
          <a:off x="0" y="1"/>
          <a:ext cx="11455324" cy="5886449"/>
        </a:xfrm>
        <a:prstGeom prst="rect">
          <a:avLst/>
        </a:prstGeom>
      </xdr:spPr>
    </xdr:pic>
    <xdr:clientData/>
  </xdr:twoCellAnchor>
  <xdr:twoCellAnchor editAs="oneCell">
    <xdr:from>
      <xdr:col>11</xdr:col>
      <xdr:colOff>447675</xdr:colOff>
      <xdr:row>3</xdr:row>
      <xdr:rowOff>133350</xdr:rowOff>
    </xdr:from>
    <xdr:to>
      <xdr:col>13</xdr:col>
      <xdr:colOff>493737</xdr:colOff>
      <xdr:row>5</xdr:row>
      <xdr:rowOff>158750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AE5DFF7-A112-43F0-B6ED-928D049C1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39225" y="676275"/>
          <a:ext cx="1608162" cy="38735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16</xdr:col>
      <xdr:colOff>350745</xdr:colOff>
      <xdr:row>37</xdr:row>
      <xdr:rowOff>10886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C5CD42-198F-4350-80CB-EBB447EC3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2891087" cy="6858000"/>
        </a:xfrm>
        <a:prstGeom prst="rect">
          <a:avLst/>
        </a:prstGeom>
      </xdr:spPr>
    </xdr:pic>
    <xdr:clientData/>
  </xdr:twoCellAnchor>
  <xdr:twoCellAnchor editAs="oneCell">
    <xdr:from>
      <xdr:col>12</xdr:col>
      <xdr:colOff>723230</xdr:colOff>
      <xdr:row>1</xdr:row>
      <xdr:rowOff>181794</xdr:rowOff>
    </xdr:from>
    <xdr:to>
      <xdr:col>15</xdr:col>
      <xdr:colOff>413657</xdr:colOff>
      <xdr:row>4</xdr:row>
      <xdr:rowOff>119743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8B90D76-C504-43E4-81E8-2B32DD8AD0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7692" b="5769"/>
        <a:stretch/>
      </xdr:blipFill>
      <xdr:spPr>
        <a:xfrm>
          <a:off x="10128487" y="366851"/>
          <a:ext cx="2041741" cy="493121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1</xdr:row>
      <xdr:rowOff>171450</xdr:rowOff>
    </xdr:from>
    <xdr:to>
      <xdr:col>11</xdr:col>
      <xdr:colOff>683645</xdr:colOff>
      <xdr:row>3</xdr:row>
      <xdr:rowOff>106680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702B7F-8D96-4654-A1DA-E4A1E89BB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625" y="171450"/>
          <a:ext cx="1398020" cy="36195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>
    <xdr:from>
      <xdr:col>0</xdr:col>
      <xdr:colOff>0</xdr:colOff>
      <xdr:row>0</xdr:row>
      <xdr:rowOff>28575</xdr:rowOff>
    </xdr:from>
    <xdr:to>
      <xdr:col>7</xdr:col>
      <xdr:colOff>320040</xdr:colOff>
      <xdr:row>4</xdr:row>
      <xdr:rowOff>165735</xdr:rowOff>
    </xdr:to>
    <xdr:pic>
      <xdr:nvPicPr>
        <xdr:cNvPr id="4" name="Imagen 3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DD61EF06-D71E-4FD3-A5BA-EBDAA259D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5720715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678953</xdr:colOff>
      <xdr:row>1</xdr:row>
      <xdr:rowOff>93133</xdr:rowOff>
    </xdr:from>
    <xdr:to>
      <xdr:col>14</xdr:col>
      <xdr:colOff>21216</xdr:colOff>
      <xdr:row>2</xdr:row>
      <xdr:rowOff>213595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5DFB5F-4D3B-464C-BB00-E68B8D8DD8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12481486" y="321733"/>
          <a:ext cx="1306530" cy="34906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5</xdr:col>
      <xdr:colOff>939800</xdr:colOff>
      <xdr:row>4</xdr:row>
      <xdr:rowOff>0</xdr:rowOff>
    </xdr:to>
    <xdr:pic>
      <xdr:nvPicPr>
        <xdr:cNvPr id="3" name="Imagen 2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13B58A78-B593-4F11-A4F2-C57E0856F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92800" cy="1019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179420</xdr:colOff>
      <xdr:row>2</xdr:row>
      <xdr:rowOff>63500</xdr:rowOff>
    </xdr:from>
    <xdr:to>
      <xdr:col>14</xdr:col>
      <xdr:colOff>722892</xdr:colOff>
      <xdr:row>3</xdr:row>
      <xdr:rowOff>199202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D1C7BB-DEE8-4FE5-9A6A-DFED4BCD96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11457020" y="520700"/>
          <a:ext cx="1334047" cy="36430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>
    <xdr:from>
      <xdr:col>0</xdr:col>
      <xdr:colOff>0</xdr:colOff>
      <xdr:row>0</xdr:row>
      <xdr:rowOff>50799</xdr:rowOff>
    </xdr:from>
    <xdr:to>
      <xdr:col>6</xdr:col>
      <xdr:colOff>762000</xdr:colOff>
      <xdr:row>4</xdr:row>
      <xdr:rowOff>0</xdr:rowOff>
    </xdr:to>
    <xdr:pic>
      <xdr:nvPicPr>
        <xdr:cNvPr id="4" name="Imagen 3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F5526804-CE02-415D-A39A-587641202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799"/>
          <a:ext cx="6353175" cy="92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179420</xdr:colOff>
      <xdr:row>2</xdr:row>
      <xdr:rowOff>63500</xdr:rowOff>
    </xdr:from>
    <xdr:to>
      <xdr:col>14</xdr:col>
      <xdr:colOff>494292</xdr:colOff>
      <xdr:row>4</xdr:row>
      <xdr:rowOff>8702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E96263-4283-47D9-AB42-64DCCFC88A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11472260" y="520700"/>
          <a:ext cx="1335952" cy="36430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>
    <xdr:from>
      <xdr:col>0</xdr:col>
      <xdr:colOff>0</xdr:colOff>
      <xdr:row>0</xdr:row>
      <xdr:rowOff>127000</xdr:rowOff>
    </xdr:from>
    <xdr:to>
      <xdr:col>4</xdr:col>
      <xdr:colOff>409575</xdr:colOff>
      <xdr:row>4</xdr:row>
      <xdr:rowOff>172720</xdr:rowOff>
    </xdr:to>
    <xdr:pic>
      <xdr:nvPicPr>
        <xdr:cNvPr id="3" name="Imagen 2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5FB8EF61-42F1-4C59-B117-CB4B92A3E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000"/>
          <a:ext cx="5610225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179420</xdr:colOff>
      <xdr:row>2</xdr:row>
      <xdr:rowOff>63500</xdr:rowOff>
    </xdr:from>
    <xdr:to>
      <xdr:col>14</xdr:col>
      <xdr:colOff>494292</xdr:colOff>
      <xdr:row>4</xdr:row>
      <xdr:rowOff>8702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0F2D11-669A-4195-A73C-90AB34C055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13872560" y="474980"/>
          <a:ext cx="1335952" cy="35668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>
    <xdr:from>
      <xdr:col>0</xdr:col>
      <xdr:colOff>0</xdr:colOff>
      <xdr:row>0</xdr:row>
      <xdr:rowOff>127000</xdr:rowOff>
    </xdr:from>
    <xdr:to>
      <xdr:col>4</xdr:col>
      <xdr:colOff>409575</xdr:colOff>
      <xdr:row>4</xdr:row>
      <xdr:rowOff>172720</xdr:rowOff>
    </xdr:to>
    <xdr:pic>
      <xdr:nvPicPr>
        <xdr:cNvPr id="3" name="Imagen 2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17B03A97-2059-4ACB-9B49-CD317B7F7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000"/>
          <a:ext cx="4912995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179420</xdr:colOff>
      <xdr:row>2</xdr:row>
      <xdr:rowOff>63500</xdr:rowOff>
    </xdr:from>
    <xdr:to>
      <xdr:col>14</xdr:col>
      <xdr:colOff>494292</xdr:colOff>
      <xdr:row>4</xdr:row>
      <xdr:rowOff>8702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F82674-0649-4840-A251-80DFE80E48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13872560" y="474980"/>
          <a:ext cx="1335952" cy="35668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>
    <xdr:from>
      <xdr:col>0</xdr:col>
      <xdr:colOff>0</xdr:colOff>
      <xdr:row>0</xdr:row>
      <xdr:rowOff>127000</xdr:rowOff>
    </xdr:from>
    <xdr:to>
      <xdr:col>4</xdr:col>
      <xdr:colOff>409575</xdr:colOff>
      <xdr:row>4</xdr:row>
      <xdr:rowOff>172720</xdr:rowOff>
    </xdr:to>
    <xdr:pic>
      <xdr:nvPicPr>
        <xdr:cNvPr id="3" name="Imagen 2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DE53C865-1EA8-4BB5-A09E-7F321E92D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000"/>
          <a:ext cx="4912995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179420</xdr:colOff>
      <xdr:row>2</xdr:row>
      <xdr:rowOff>63500</xdr:rowOff>
    </xdr:from>
    <xdr:to>
      <xdr:col>14</xdr:col>
      <xdr:colOff>722892</xdr:colOff>
      <xdr:row>3</xdr:row>
      <xdr:rowOff>199202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B8D2F8-F100-473A-A08E-27ED817922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11472260" y="520700"/>
          <a:ext cx="1335952" cy="36430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>
    <xdr:from>
      <xdr:col>0</xdr:col>
      <xdr:colOff>1</xdr:colOff>
      <xdr:row>0</xdr:row>
      <xdr:rowOff>50800</xdr:rowOff>
    </xdr:from>
    <xdr:to>
      <xdr:col>6</xdr:col>
      <xdr:colOff>523875</xdr:colOff>
      <xdr:row>4</xdr:row>
      <xdr:rowOff>96520</xdr:rowOff>
    </xdr:to>
    <xdr:pic>
      <xdr:nvPicPr>
        <xdr:cNvPr id="3" name="Imagen 2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B16F947D-E3D7-42D0-B4E8-ACE344BFB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0800"/>
          <a:ext cx="5667374" cy="960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79C9C-7959-47E3-B9E3-EB57D5593A7E}">
  <dimension ref="A1"/>
  <sheetViews>
    <sheetView showGridLines="0" showRowColHeaders="0" tabSelected="1" zoomScale="80" zoomScaleNormal="80" workbookViewId="0"/>
  </sheetViews>
  <sheetFormatPr baseColWidth="10" defaultColWidth="11.42578125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BC2C3-5759-4F91-86FB-4EB72A069C09}">
  <dimension ref="A1"/>
  <sheetViews>
    <sheetView showGridLines="0" zoomScale="70" zoomScaleNormal="70" workbookViewId="0"/>
  </sheetViews>
  <sheetFormatPr baseColWidth="10" defaultColWidth="11.42578125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835C1-1942-4AAF-BDBE-F8A1BE5BDEFD}">
  <dimension ref="A8:A15"/>
  <sheetViews>
    <sheetView showGridLines="0" showRowColHeaders="0" zoomScale="90" zoomScaleNormal="90" workbookViewId="0"/>
  </sheetViews>
  <sheetFormatPr baseColWidth="10" defaultColWidth="11.5703125" defaultRowHeight="18" x14ac:dyDescent="0.35"/>
  <cols>
    <col min="1" max="16384" width="11.5703125" style="1"/>
  </cols>
  <sheetData>
    <row r="8" spans="1:1" ht="30.75" x14ac:dyDescent="0.55000000000000004">
      <c r="A8" s="29" t="s">
        <v>0</v>
      </c>
    </row>
    <row r="10" spans="1:1" s="12" customFormat="1" ht="21.6" customHeight="1" x14ac:dyDescent="0.25">
      <c r="A10" s="27" t="s">
        <v>94</v>
      </c>
    </row>
    <row r="11" spans="1:1" s="12" customFormat="1" ht="21.6" customHeight="1" x14ac:dyDescent="0.25">
      <c r="A11" s="27" t="s">
        <v>96</v>
      </c>
    </row>
    <row r="12" spans="1:1" s="12" customFormat="1" ht="21.6" customHeight="1" x14ac:dyDescent="0.25">
      <c r="A12" s="28" t="s">
        <v>97</v>
      </c>
    </row>
    <row r="13" spans="1:1" s="12" customFormat="1" ht="21.6" customHeight="1" x14ac:dyDescent="0.25">
      <c r="A13" s="28" t="s">
        <v>98</v>
      </c>
    </row>
    <row r="14" spans="1:1" s="12" customFormat="1" ht="21.6" customHeight="1" x14ac:dyDescent="0.25">
      <c r="A14" s="28" t="s">
        <v>95</v>
      </c>
    </row>
    <row r="15" spans="1:1" s="12" customFormat="1" ht="21.6" customHeight="1" x14ac:dyDescent="0.25">
      <c r="A15" s="28" t="s">
        <v>101</v>
      </c>
    </row>
  </sheetData>
  <hyperlinks>
    <hyperlink ref="A10" location="'Tabla 1'!A1" display="Tabla 1. Total de estudiantes del grupo de 3 años a 3ro. de bachillerato registrados en instituciones de tipo educación ordinaria por edad y las proyecciones del INEC, según nivel educativo." xr:uid="{D0E728F9-0124-47B5-996B-9C66F647964B}"/>
    <hyperlink ref="A11" location="'Tabla 2'!A1" display="Tabla 2. Tasa Neta de Matrícula de estudiantes del grupo de 3 años a 3ro. de bachillerato registrados en instituciones de tipo educación ordinaria, según nivel educativo." xr:uid="{CC79DB8D-6F8F-43A5-AA31-442183D10832}"/>
    <hyperlink ref="A12" location="'Tabla 3'!A1" display="Tabla 3. Total de estudiantes del grupo de 3 años a 3ro. de bachillerato registrados en instituciones de tipo educación ordinaria, según provincias." xr:uid="{C5EA64D6-1C33-4CD1-B175-4AE045221ADD}"/>
    <hyperlink ref="A13" location="'Tabla 4'!A1" display="Tabla 4. Tasa Neta de Matrícula de estudiantes del grupo de 3 años a 3ro. de bachillerato registrados en instituciones de tipo educación ordinaria, según provincias." xr:uid="{92A5970E-72D1-4FE4-81EC-89B60AE0937C}"/>
    <hyperlink ref="A14" location="'Tabla 5'!A1" display="Tabla 5. Total de estudiantes del grupo de 3 años a 3ro. de bachillerato registrados en instituciones de tipo educación ordinaria, según sexo." xr:uid="{8AC6506D-5F3E-4E3A-B728-CB0160784580}"/>
    <hyperlink ref="A15" location="'Tabla 6'!A1" display="Tabla 6. Tasa Neta de Matrícula de estudiantes del grupo de 3 años a 3ro. de bachillerato registrados en instituciones de tipo educación ordinaria, según sexo." xr:uid="{78FEBB44-3974-4A6A-AF95-6D1B76C78FBD}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F2A1D-3BFC-4D9F-BA1A-B748630A710B}">
  <dimension ref="A1:AD23"/>
  <sheetViews>
    <sheetView showGridLines="0" showRowColHeaders="0" zoomScale="90" zoomScaleNormal="90" workbookViewId="0">
      <selection activeCell="A12" sqref="A12:B12"/>
    </sheetView>
  </sheetViews>
  <sheetFormatPr baseColWidth="10" defaultColWidth="11.5703125" defaultRowHeight="18" x14ac:dyDescent="0.35"/>
  <cols>
    <col min="1" max="1" width="17.140625" style="1" customWidth="1"/>
    <col min="2" max="15" width="14.28515625" style="1" customWidth="1"/>
    <col min="16" max="16" width="7.85546875" style="1" bestFit="1" customWidth="1"/>
    <col min="17" max="30" width="10" style="1" customWidth="1"/>
    <col min="31" max="16384" width="11.5703125" style="1"/>
  </cols>
  <sheetData>
    <row r="1" spans="1:30" s="2" customFormat="1" ht="18.75" x14ac:dyDescent="0.35"/>
    <row r="2" spans="1:30" s="2" customFormat="1" ht="18.75" x14ac:dyDescent="0.35"/>
    <row r="3" spans="1:30" s="2" customFormat="1" ht="18.75" x14ac:dyDescent="0.35"/>
    <row r="4" spans="1:30" s="2" customFormat="1" ht="18.75" x14ac:dyDescent="0.35"/>
    <row r="5" spans="1:30" s="2" customFormat="1" ht="18.75" x14ac:dyDescent="0.35"/>
    <row r="6" spans="1:30" x14ac:dyDescent="0.35">
      <c r="A6" s="3" t="s">
        <v>1</v>
      </c>
      <c r="B6" s="6" t="s">
        <v>83</v>
      </c>
    </row>
    <row r="7" spans="1:30" ht="5.25" customHeight="1" x14ac:dyDescent="0.35">
      <c r="A7" s="3"/>
      <c r="B7" s="6"/>
    </row>
    <row r="8" spans="1:30" ht="24" customHeight="1" x14ac:dyDescent="0.35">
      <c r="A8" s="4" t="s">
        <v>2</v>
      </c>
      <c r="B8" s="7" t="s">
        <v>3</v>
      </c>
    </row>
    <row r="9" spans="1:30" x14ac:dyDescent="0.35">
      <c r="A9" s="4" t="s">
        <v>4</v>
      </c>
      <c r="B9" s="7" t="s">
        <v>5</v>
      </c>
    </row>
    <row r="10" spans="1:30" x14ac:dyDescent="0.35">
      <c r="B10" s="7" t="s">
        <v>6</v>
      </c>
    </row>
    <row r="11" spans="1:30" x14ac:dyDescent="0.35">
      <c r="A11" s="4"/>
      <c r="B11" s="7" t="s">
        <v>87</v>
      </c>
    </row>
    <row r="12" spans="1:30" x14ac:dyDescent="0.35">
      <c r="A12" s="4" t="s">
        <v>7</v>
      </c>
      <c r="B12" s="7" t="s">
        <v>91</v>
      </c>
    </row>
    <row r="13" spans="1:30" s="2" customFormat="1" ht="18.75" x14ac:dyDescent="0.35">
      <c r="A13" s="6"/>
      <c r="B13" s="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30" x14ac:dyDescent="0.35">
      <c r="A14" s="33" t="s">
        <v>8</v>
      </c>
      <c r="B14" s="34" t="s">
        <v>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5" t="s">
        <v>10</v>
      </c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</row>
    <row r="15" spans="1:30" x14ac:dyDescent="0.35">
      <c r="A15" s="33"/>
      <c r="B15" s="9" t="s">
        <v>11</v>
      </c>
      <c r="C15" s="9" t="s">
        <v>12</v>
      </c>
      <c r="D15" s="9" t="s">
        <v>13</v>
      </c>
      <c r="E15" s="9" t="s">
        <v>14</v>
      </c>
      <c r="F15" s="9" t="s">
        <v>15</v>
      </c>
      <c r="G15" s="9" t="s">
        <v>16</v>
      </c>
      <c r="H15" s="9" t="s">
        <v>17</v>
      </c>
      <c r="I15" s="9" t="s">
        <v>18</v>
      </c>
      <c r="J15" s="9" t="s">
        <v>19</v>
      </c>
      <c r="K15" s="9" t="s">
        <v>20</v>
      </c>
      <c r="L15" s="9" t="s">
        <v>21</v>
      </c>
      <c r="M15" s="9" t="s">
        <v>22</v>
      </c>
      <c r="N15" s="9" t="s">
        <v>23</v>
      </c>
      <c r="O15" s="9" t="s">
        <v>24</v>
      </c>
      <c r="P15" s="13" t="s">
        <v>25</v>
      </c>
      <c r="Q15" s="13">
        <v>2010</v>
      </c>
      <c r="R15" s="13">
        <v>2011</v>
      </c>
      <c r="S15" s="13">
        <v>2012</v>
      </c>
      <c r="T15" s="13">
        <v>2013</v>
      </c>
      <c r="U15" s="13">
        <v>2014</v>
      </c>
      <c r="V15" s="13">
        <v>2015</v>
      </c>
      <c r="W15" s="13">
        <v>2016</v>
      </c>
      <c r="X15" s="13">
        <v>2017</v>
      </c>
      <c r="Y15" s="13">
        <v>2018</v>
      </c>
      <c r="Z15" s="13">
        <v>2019</v>
      </c>
      <c r="AA15" s="13">
        <v>2020</v>
      </c>
      <c r="AB15" s="13">
        <v>2021</v>
      </c>
      <c r="AC15" s="13">
        <v>2022</v>
      </c>
      <c r="AD15" s="13">
        <v>2023</v>
      </c>
    </row>
    <row r="16" spans="1:30" x14ac:dyDescent="0.35">
      <c r="A16" s="10" t="s">
        <v>26</v>
      </c>
      <c r="B16" s="11">
        <f>SUM(B17:B19)</f>
        <v>3526895</v>
      </c>
      <c r="C16" s="11">
        <f t="shared" ref="C16:O16" si="0">SUM(C17:C19)</f>
        <v>3588784</v>
      </c>
      <c r="D16" s="11">
        <f t="shared" si="0"/>
        <v>3668577</v>
      </c>
      <c r="E16" s="11">
        <f t="shared" si="0"/>
        <v>3837571</v>
      </c>
      <c r="F16" s="11">
        <f t="shared" si="0"/>
        <v>4018930</v>
      </c>
      <c r="G16" s="11">
        <f t="shared" si="0"/>
        <v>4013815</v>
      </c>
      <c r="H16" s="11">
        <f t="shared" si="0"/>
        <v>4012528</v>
      </c>
      <c r="I16" s="11">
        <f t="shared" si="0"/>
        <v>3986325</v>
      </c>
      <c r="J16" s="11">
        <f t="shared" si="0"/>
        <v>3988846</v>
      </c>
      <c r="K16" s="11">
        <f t="shared" si="0"/>
        <v>3964360</v>
      </c>
      <c r="L16" s="11">
        <f t="shared" si="0"/>
        <v>3898954</v>
      </c>
      <c r="M16" s="11">
        <f t="shared" si="0"/>
        <v>3908828</v>
      </c>
      <c r="N16" s="11">
        <f t="shared" si="0"/>
        <v>3948322</v>
      </c>
      <c r="O16" s="11">
        <f t="shared" si="0"/>
        <v>4076960</v>
      </c>
      <c r="P16" s="11"/>
      <c r="Q16" s="11">
        <f>SUM(Q17:Q19)</f>
        <v>4664409</v>
      </c>
      <c r="R16" s="11">
        <f t="shared" ref="R16:AD16" si="1">SUM(R17:R19)</f>
        <v>4685051</v>
      </c>
      <c r="S16" s="11">
        <f t="shared" si="1"/>
        <v>4705844</v>
      </c>
      <c r="T16" s="11">
        <f t="shared" si="1"/>
        <v>4726442</v>
      </c>
      <c r="U16" s="11">
        <f t="shared" si="1"/>
        <v>4747009</v>
      </c>
      <c r="V16" s="11">
        <f t="shared" si="1"/>
        <v>4766908</v>
      </c>
      <c r="W16" s="11">
        <f t="shared" si="1"/>
        <v>4784435</v>
      </c>
      <c r="X16" s="11">
        <f t="shared" si="1"/>
        <v>4799585</v>
      </c>
      <c r="Y16" s="11">
        <f t="shared" si="1"/>
        <v>4814200</v>
      </c>
      <c r="Z16" s="11">
        <f t="shared" si="1"/>
        <v>4822536</v>
      </c>
      <c r="AA16" s="11">
        <f t="shared" si="1"/>
        <v>4813994</v>
      </c>
      <c r="AB16" s="11">
        <f t="shared" si="1"/>
        <v>4791355</v>
      </c>
      <c r="AC16" s="11">
        <f t="shared" si="1"/>
        <v>4761834</v>
      </c>
      <c r="AD16" s="11">
        <f t="shared" si="1"/>
        <v>4726129</v>
      </c>
    </row>
    <row r="17" spans="1:30" x14ac:dyDescent="0.35">
      <c r="A17" s="45" t="s">
        <v>27</v>
      </c>
      <c r="B17" s="8">
        <v>122301</v>
      </c>
      <c r="C17" s="8">
        <v>138505</v>
      </c>
      <c r="D17" s="8">
        <v>173944</v>
      </c>
      <c r="E17" s="8">
        <v>247436</v>
      </c>
      <c r="F17" s="8">
        <v>320331</v>
      </c>
      <c r="G17" s="8">
        <v>347710</v>
      </c>
      <c r="H17" s="8">
        <v>340732</v>
      </c>
      <c r="I17" s="8">
        <v>327167</v>
      </c>
      <c r="J17" s="8">
        <v>327321</v>
      </c>
      <c r="K17" s="8">
        <v>321920</v>
      </c>
      <c r="L17" s="8">
        <v>267595</v>
      </c>
      <c r="M17" s="8">
        <v>308273</v>
      </c>
      <c r="N17" s="8">
        <v>329792</v>
      </c>
      <c r="O17" s="8">
        <v>338678</v>
      </c>
      <c r="P17" s="8" t="s">
        <v>28</v>
      </c>
      <c r="Q17" s="8">
        <v>638954</v>
      </c>
      <c r="R17" s="8">
        <v>643107</v>
      </c>
      <c r="S17" s="8">
        <v>647193</v>
      </c>
      <c r="T17" s="8">
        <v>651105</v>
      </c>
      <c r="U17" s="8">
        <v>654318</v>
      </c>
      <c r="V17" s="8">
        <v>655887</v>
      </c>
      <c r="W17" s="8">
        <v>655158</v>
      </c>
      <c r="X17" s="8">
        <v>651713</v>
      </c>
      <c r="Y17" s="8">
        <v>645403</v>
      </c>
      <c r="Z17" s="8">
        <v>636050</v>
      </c>
      <c r="AA17" s="8">
        <v>623727</v>
      </c>
      <c r="AB17" s="8">
        <v>609721</v>
      </c>
      <c r="AC17" s="8">
        <v>595300</v>
      </c>
      <c r="AD17" s="8">
        <v>580302</v>
      </c>
    </row>
    <row r="18" spans="1:30" x14ac:dyDescent="0.35">
      <c r="A18" s="45" t="s">
        <v>29</v>
      </c>
      <c r="B18" s="8">
        <v>2948856</v>
      </c>
      <c r="C18" s="8">
        <v>2986051</v>
      </c>
      <c r="D18" s="8">
        <v>3002748</v>
      </c>
      <c r="E18" s="8">
        <v>3070639</v>
      </c>
      <c r="F18" s="8">
        <v>3157138</v>
      </c>
      <c r="G18" s="8">
        <v>3082905</v>
      </c>
      <c r="H18" s="8">
        <v>3044008</v>
      </c>
      <c r="I18" s="8">
        <v>3014132</v>
      </c>
      <c r="J18" s="8">
        <v>3017656</v>
      </c>
      <c r="K18" s="8">
        <v>3002976</v>
      </c>
      <c r="L18" s="8">
        <v>2975783</v>
      </c>
      <c r="M18" s="8">
        <v>2933584</v>
      </c>
      <c r="N18" s="8">
        <v>2926926</v>
      </c>
      <c r="O18" s="8">
        <v>2928806</v>
      </c>
      <c r="P18" s="8" t="s">
        <v>30</v>
      </c>
      <c r="Q18" s="8">
        <v>3114116</v>
      </c>
      <c r="R18" s="8">
        <v>3124223</v>
      </c>
      <c r="S18" s="8">
        <v>3135467</v>
      </c>
      <c r="T18" s="8">
        <v>3148017</v>
      </c>
      <c r="U18" s="8">
        <v>3162286</v>
      </c>
      <c r="V18" s="8">
        <v>3178450</v>
      </c>
      <c r="W18" s="8">
        <v>3195311</v>
      </c>
      <c r="X18" s="8">
        <v>3211900</v>
      </c>
      <c r="Y18" s="8">
        <v>3228008</v>
      </c>
      <c r="Z18" s="8">
        <v>3239937</v>
      </c>
      <c r="AA18" s="8">
        <v>3241861</v>
      </c>
      <c r="AB18" s="8">
        <v>3233662</v>
      </c>
      <c r="AC18" s="8">
        <v>3217517</v>
      </c>
      <c r="AD18" s="8">
        <v>3193602</v>
      </c>
    </row>
    <row r="19" spans="1:30" x14ac:dyDescent="0.35">
      <c r="A19" s="45" t="s">
        <v>31</v>
      </c>
      <c r="B19" s="8">
        <v>455738</v>
      </c>
      <c r="C19" s="8">
        <v>464228</v>
      </c>
      <c r="D19" s="8">
        <v>491885</v>
      </c>
      <c r="E19" s="8">
        <v>519496</v>
      </c>
      <c r="F19" s="8">
        <v>541461</v>
      </c>
      <c r="G19" s="8">
        <v>583200</v>
      </c>
      <c r="H19" s="8">
        <v>627788</v>
      </c>
      <c r="I19" s="8">
        <v>645026</v>
      </c>
      <c r="J19" s="8">
        <v>643869</v>
      </c>
      <c r="K19" s="8">
        <v>639464</v>
      </c>
      <c r="L19" s="8">
        <v>655576</v>
      </c>
      <c r="M19" s="8">
        <v>666971</v>
      </c>
      <c r="N19" s="8">
        <v>691604</v>
      </c>
      <c r="O19" s="8">
        <v>809476</v>
      </c>
      <c r="P19" s="8" t="s">
        <v>32</v>
      </c>
      <c r="Q19" s="8">
        <v>911339</v>
      </c>
      <c r="R19" s="8">
        <v>917721</v>
      </c>
      <c r="S19" s="8">
        <v>923184</v>
      </c>
      <c r="T19" s="8">
        <v>927320</v>
      </c>
      <c r="U19" s="8">
        <v>930405</v>
      </c>
      <c r="V19" s="8">
        <v>932571</v>
      </c>
      <c r="W19" s="8">
        <v>933966</v>
      </c>
      <c r="X19" s="8">
        <v>935972</v>
      </c>
      <c r="Y19" s="8">
        <v>940789</v>
      </c>
      <c r="Z19" s="8">
        <v>946549</v>
      </c>
      <c r="AA19" s="8">
        <v>948406</v>
      </c>
      <c r="AB19" s="8">
        <v>947972</v>
      </c>
      <c r="AC19" s="8">
        <v>949017</v>
      </c>
      <c r="AD19" s="8">
        <v>952225</v>
      </c>
    </row>
    <row r="20" spans="1:30" x14ac:dyDescent="0.35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</row>
    <row r="21" spans="1:30" x14ac:dyDescent="0.3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</row>
    <row r="22" spans="1:30" x14ac:dyDescent="0.3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</row>
    <row r="23" spans="1:30" x14ac:dyDescent="0.3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</sheetData>
  <mergeCells count="3">
    <mergeCell ref="A14:A15"/>
    <mergeCell ref="B14:O14"/>
    <mergeCell ref="P14:AD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77534-30F5-436B-BC68-044AA1846B19}">
  <dimension ref="A1:O16"/>
  <sheetViews>
    <sheetView showGridLines="0" showRowColHeaders="0" zoomScale="90" zoomScaleNormal="90" workbookViewId="0"/>
  </sheetViews>
  <sheetFormatPr baseColWidth="10" defaultColWidth="11.5703125" defaultRowHeight="18" x14ac:dyDescent="0.35"/>
  <cols>
    <col min="1" max="1" width="25.7109375" style="1" customWidth="1"/>
    <col min="2" max="2" width="11.85546875" style="1" bestFit="1" customWidth="1"/>
    <col min="3" max="16384" width="11.5703125" style="1"/>
  </cols>
  <sheetData>
    <row r="1" spans="1:15" s="2" customFormat="1" ht="18.75" x14ac:dyDescent="0.35"/>
    <row r="2" spans="1:15" s="2" customFormat="1" ht="18.75" x14ac:dyDescent="0.35"/>
    <row r="3" spans="1:15" s="2" customFormat="1" ht="18.75" x14ac:dyDescent="0.35"/>
    <row r="4" spans="1:15" s="2" customFormat="1" ht="18.75" x14ac:dyDescent="0.35"/>
    <row r="5" spans="1:15" s="2" customFormat="1" ht="18.75" x14ac:dyDescent="0.35">
      <c r="A5" s="3" t="s">
        <v>33</v>
      </c>
      <c r="B5" s="6" t="s">
        <v>99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s="2" customFormat="1" ht="18.75" x14ac:dyDescent="0.35">
      <c r="A6" s="4" t="s">
        <v>2</v>
      </c>
      <c r="B6" s="7" t="s">
        <v>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s="2" customFormat="1" ht="18.75" x14ac:dyDescent="0.35">
      <c r="A7" s="4" t="s">
        <v>4</v>
      </c>
      <c r="B7" s="7" t="s">
        <v>86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s="2" customFormat="1" ht="18.75" x14ac:dyDescent="0.35">
      <c r="A8" s="4" t="s">
        <v>7</v>
      </c>
      <c r="B8" s="7" t="s">
        <v>91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22" customFormat="1" ht="14.25" x14ac:dyDescent="0.25"/>
    <row r="10" spans="1:15" s="22" customFormat="1" ht="14.25" x14ac:dyDescent="0.25"/>
    <row r="11" spans="1:15" s="22" customFormat="1" ht="26.45" customHeight="1" x14ac:dyDescent="0.25">
      <c r="A11" s="34" t="s">
        <v>8</v>
      </c>
      <c r="B11" s="34" t="s">
        <v>34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pans="1:15" s="22" customFormat="1" ht="14.25" x14ac:dyDescent="0.25">
      <c r="A12" s="34"/>
      <c r="B12" s="47" t="s">
        <v>35</v>
      </c>
      <c r="C12" s="47" t="s">
        <v>36</v>
      </c>
      <c r="D12" s="47" t="s">
        <v>37</v>
      </c>
      <c r="E12" s="47" t="s">
        <v>38</v>
      </c>
      <c r="F12" s="47" t="s">
        <v>39</v>
      </c>
      <c r="G12" s="47" t="s">
        <v>40</v>
      </c>
      <c r="H12" s="47" t="s">
        <v>41</v>
      </c>
      <c r="I12" s="47" t="s">
        <v>42</v>
      </c>
      <c r="J12" s="47" t="s">
        <v>43</v>
      </c>
      <c r="K12" s="47" t="s">
        <v>44</v>
      </c>
      <c r="L12" s="47" t="s">
        <v>45</v>
      </c>
      <c r="M12" s="47" t="s">
        <v>46</v>
      </c>
      <c r="N12" s="47" t="s">
        <v>47</v>
      </c>
      <c r="O12" s="47" t="s">
        <v>48</v>
      </c>
    </row>
    <row r="13" spans="1:15" s="22" customFormat="1" ht="14.25" x14ac:dyDescent="0.25">
      <c r="A13" s="48" t="s">
        <v>26</v>
      </c>
      <c r="B13" s="49">
        <f>+'Tabla 1'!B16/'Tabla 1'!Q16</f>
        <v>0.75612901870311977</v>
      </c>
      <c r="C13" s="49">
        <f>+'Tabla 1'!C16/'Tabla 1'!R16</f>
        <v>0.76600745648233071</v>
      </c>
      <c r="D13" s="49">
        <f>+'Tabla 1'!D16/'Tabla 1'!S16</f>
        <v>0.77957896606857346</v>
      </c>
      <c r="E13" s="49">
        <f>+'Tabla 1'!E16/'Tabla 1'!T16</f>
        <v>0.81193654761869505</v>
      </c>
      <c r="F13" s="49">
        <f>+'Tabla 1'!F16/'Tabla 1'!U16</f>
        <v>0.84662363184902323</v>
      </c>
      <c r="G13" s="49">
        <f>+'Tabla 1'!G16/'Tabla 1'!V16</f>
        <v>0.84201646014565412</v>
      </c>
      <c r="H13" s="49">
        <f>+'Tabla 1'!H16/'Tabla 1'!W16</f>
        <v>0.83866287241858239</v>
      </c>
      <c r="I13" s="49">
        <f>+'Tabla 1'!I16/'Tabla 1'!X16</f>
        <v>0.83055618350336535</v>
      </c>
      <c r="J13" s="49">
        <f>+'Tabla 1'!J16/'Tabla 1'!Y16</f>
        <v>0.82855843130738238</v>
      </c>
      <c r="K13" s="49">
        <f>+'Tabla 1'!K16/'Tabla 1'!Z16</f>
        <v>0.82204881415089492</v>
      </c>
      <c r="L13" s="49">
        <f>+'Tabla 1'!L16/'Tabla 1'!AA16</f>
        <v>0.80992082665661813</v>
      </c>
      <c r="M13" s="49">
        <f>+'Tabla 1'!M16/'Tabla 1'!AB16</f>
        <v>0.81580847171624726</v>
      </c>
      <c r="N13" s="49">
        <f>+'Tabla 1'!N16/'Tabla 1'!AC16</f>
        <v>0.82915994131672799</v>
      </c>
      <c r="O13" s="49">
        <f>+'Tabla 1'!O16/'Tabla 1'!AD16</f>
        <v>0.86264255588453043</v>
      </c>
    </row>
    <row r="14" spans="1:15" x14ac:dyDescent="0.35">
      <c r="A14" s="45" t="s">
        <v>27</v>
      </c>
      <c r="B14" s="50">
        <f>+'Tabla 1'!B17/'Tabla 1'!Q17</f>
        <v>0.19140814518729049</v>
      </c>
      <c r="C14" s="50">
        <f>+'Tabla 1'!C17/'Tabla 1'!R17</f>
        <v>0.21536851565913603</v>
      </c>
      <c r="D14" s="50">
        <f>+'Tabla 1'!D17/'Tabla 1'!S17</f>
        <v>0.2687668129908698</v>
      </c>
      <c r="E14" s="50">
        <f>+'Tabla 1'!E17/'Tabla 1'!T17</f>
        <v>0.3800247271945385</v>
      </c>
      <c r="F14" s="50">
        <f>+'Tabla 1'!F17/'Tabla 1'!U17</f>
        <v>0.48956470706903982</v>
      </c>
      <c r="G14" s="50">
        <f>+'Tabla 1'!G17/'Tabla 1'!V17</f>
        <v>0.5301370510469029</v>
      </c>
      <c r="H14" s="50">
        <f>+'Tabla 1'!H17/'Tabla 1'!W17</f>
        <v>0.52007607325255889</v>
      </c>
      <c r="I14" s="50">
        <f>+'Tabla 1'!I17/'Tabla 1'!X17</f>
        <v>0.50201085447121663</v>
      </c>
      <c r="J14" s="50">
        <f>+'Tabla 1'!J17/'Tabla 1'!Y17</f>
        <v>0.50715754342635533</v>
      </c>
      <c r="K14" s="50">
        <f>+'Tabla 1'!K17/'Tabla 1'!Z17</f>
        <v>0.50612373241097397</v>
      </c>
      <c r="L14" s="50">
        <f>+'Tabla 1'!L17/'Tabla 1'!AA17</f>
        <v>0.42902583983056691</v>
      </c>
      <c r="M14" s="50">
        <f>+'Tabla 1'!M17/'Tabla 1'!AB17</f>
        <v>0.5055968221530831</v>
      </c>
      <c r="N14" s="50">
        <f>+'Tabla 1'!N17/'Tabla 1'!AC17</f>
        <v>0.55399294473374772</v>
      </c>
      <c r="O14" s="50">
        <f>+'Tabla 1'!O17/'Tabla 1'!AD17</f>
        <v>0.58362369938411374</v>
      </c>
    </row>
    <row r="15" spans="1:15" x14ac:dyDescent="0.35">
      <c r="A15" s="45" t="s">
        <v>29</v>
      </c>
      <c r="B15" s="50">
        <f>+'Tabla 1'!B18/'Tabla 1'!Q18</f>
        <v>0.94693197042114041</v>
      </c>
      <c r="C15" s="50">
        <f>+'Tabla 1'!C18/'Tabla 1'!R18</f>
        <v>0.95577396363831901</v>
      </c>
      <c r="D15" s="50">
        <f>+'Tabla 1'!D18/'Tabla 1'!S18</f>
        <v>0.95767169611416736</v>
      </c>
      <c r="E15" s="50">
        <f>+'Tabla 1'!E18/'Tabla 1'!T18</f>
        <v>0.9754200819118829</v>
      </c>
      <c r="F15" s="50">
        <f>+'Tabla 1'!F18/'Tabla 1'!U18</f>
        <v>0.99837206375387932</v>
      </c>
      <c r="G15" s="50">
        <f>+'Tabla 1'!G18/'Tabla 1'!V18</f>
        <v>0.96993975050732273</v>
      </c>
      <c r="H15" s="50">
        <f>+'Tabla 1'!H18/'Tabla 1'!W18</f>
        <v>0.9526484276491396</v>
      </c>
      <c r="I15" s="50">
        <f>+'Tabla 1'!I18/'Tabla 1'!X18</f>
        <v>0.93842647654036548</v>
      </c>
      <c r="J15" s="50">
        <f>+'Tabla 1'!J18/'Tabla 1'!Y18</f>
        <v>0.93483535356789693</v>
      </c>
      <c r="K15" s="50">
        <f>+'Tabla 1'!K18/'Tabla 1'!Z18</f>
        <v>0.92686246677018724</v>
      </c>
      <c r="L15" s="50">
        <f>+'Tabla 1'!L18/'Tabla 1'!AA18</f>
        <v>0.91792430335538755</v>
      </c>
      <c r="M15" s="50">
        <f>+'Tabla 1'!M18/'Tabla 1'!AB18</f>
        <v>0.90720180402280759</v>
      </c>
      <c r="N15" s="50">
        <f>+'Tabla 1'!N18/'Tabla 1'!AC18</f>
        <v>0.90968470407460167</v>
      </c>
      <c r="O15" s="50">
        <f>+'Tabla 1'!O18/'Tabla 1'!AD18</f>
        <v>0.91708547276711372</v>
      </c>
    </row>
    <row r="16" spans="1:15" x14ac:dyDescent="0.35">
      <c r="A16" s="46" t="s">
        <v>31</v>
      </c>
      <c r="B16" s="50">
        <f>+'Tabla 1'!B19/'Tabla 1'!Q19</f>
        <v>0.50007516412663122</v>
      </c>
      <c r="C16" s="50">
        <f>+'Tabla 1'!C19/'Tabla 1'!R19</f>
        <v>0.50584872744548726</v>
      </c>
      <c r="D16" s="50">
        <f>+'Tabla 1'!D19/'Tabla 1'!S19</f>
        <v>0.53281361028787322</v>
      </c>
      <c r="E16" s="50">
        <f>+'Tabla 1'!E19/'Tabla 1'!T19</f>
        <v>0.56021222447483066</v>
      </c>
      <c r="F16" s="50">
        <f>+'Tabla 1'!F19/'Tabla 1'!U19</f>
        <v>0.58196269366566178</v>
      </c>
      <c r="G16" s="50">
        <f>+'Tabla 1'!G19/'Tabla 1'!V19</f>
        <v>0.62536793445217576</v>
      </c>
      <c r="H16" s="50">
        <f>+'Tabla 1'!H19/'Tabla 1'!W19</f>
        <v>0.67217436180760326</v>
      </c>
      <c r="I16" s="50">
        <f>+'Tabla 1'!I19/'Tabla 1'!X19</f>
        <v>0.68915095750727584</v>
      </c>
      <c r="J16" s="50">
        <f>+'Tabla 1'!J19/'Tabla 1'!Y19</f>
        <v>0.68439256836548901</v>
      </c>
      <c r="K16" s="50">
        <f>+'Tabla 1'!K19/'Tabla 1'!Z19</f>
        <v>0.67557411185263516</v>
      </c>
      <c r="L16" s="50">
        <f>+'Tabla 1'!L19/'Tabla 1'!AA19</f>
        <v>0.69123982766874104</v>
      </c>
      <c r="M16" s="50">
        <f>+'Tabla 1'!M19/'Tabla 1'!AB19</f>
        <v>0.70357668791905248</v>
      </c>
      <c r="N16" s="50">
        <f>+'Tabla 1'!N19/'Tabla 1'!AC19</f>
        <v>0.72875828357131645</v>
      </c>
      <c r="O16" s="50">
        <f>+'Tabla 1'!O19/'Tabla 1'!AD19</f>
        <v>0.85008900207408966</v>
      </c>
    </row>
  </sheetData>
  <mergeCells count="2">
    <mergeCell ref="A11:A12"/>
    <mergeCell ref="B11:O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00E7E-AD4D-4732-8A55-E79B4DC38388}">
  <dimension ref="A6:AD40"/>
  <sheetViews>
    <sheetView showGridLines="0" showRowColHeaders="0" topLeftCell="I1" zoomScale="90" zoomScaleNormal="90" workbookViewId="0">
      <selection activeCell="R3" sqref="R3"/>
    </sheetView>
  </sheetViews>
  <sheetFormatPr baseColWidth="10" defaultColWidth="11.5703125" defaultRowHeight="18" x14ac:dyDescent="0.35"/>
  <cols>
    <col min="1" max="1" width="20.5703125" style="15" customWidth="1"/>
    <col min="2" max="2" width="15.28515625" style="1" customWidth="1"/>
    <col min="3" max="16" width="14.85546875" style="1" customWidth="1"/>
    <col min="17" max="20" width="11.7109375" style="1" bestFit="1" customWidth="1"/>
    <col min="21" max="22" width="12.28515625" style="1" bestFit="1" customWidth="1"/>
    <col min="23" max="23" width="11.7109375" style="1" bestFit="1" customWidth="1"/>
    <col min="24" max="24" width="11.85546875" style="1" bestFit="1" customWidth="1"/>
    <col min="25" max="25" width="12" style="1" bestFit="1" customWidth="1"/>
    <col min="26" max="26" width="11.85546875" style="1" bestFit="1" customWidth="1"/>
    <col min="27" max="27" width="12" style="1" bestFit="1" customWidth="1"/>
    <col min="28" max="28" width="11.7109375" style="1" bestFit="1" customWidth="1"/>
    <col min="29" max="30" width="12.28515625" style="1" bestFit="1" customWidth="1"/>
    <col min="31" max="16384" width="11.5703125" style="1"/>
  </cols>
  <sheetData>
    <row r="6" spans="1:30" x14ac:dyDescent="0.35">
      <c r="A6" s="4" t="s">
        <v>49</v>
      </c>
      <c r="B6" s="6" t="s">
        <v>88</v>
      </c>
    </row>
    <row r="7" spans="1:30" x14ac:dyDescent="0.35">
      <c r="A7" s="4" t="s">
        <v>2</v>
      </c>
      <c r="B7" s="7" t="s">
        <v>3</v>
      </c>
    </row>
    <row r="8" spans="1:30" x14ac:dyDescent="0.35">
      <c r="A8" s="4" t="s">
        <v>4</v>
      </c>
      <c r="B8" s="7" t="s">
        <v>5</v>
      </c>
    </row>
    <row r="9" spans="1:30" x14ac:dyDescent="0.35">
      <c r="A9" s="4"/>
      <c r="B9" s="7" t="s">
        <v>6</v>
      </c>
    </row>
    <row r="10" spans="1:30" x14ac:dyDescent="0.35">
      <c r="A10" s="4"/>
      <c r="B10" s="7" t="s">
        <v>87</v>
      </c>
    </row>
    <row r="11" spans="1:30" x14ac:dyDescent="0.35">
      <c r="A11" s="43" t="s">
        <v>84</v>
      </c>
      <c r="B11" s="7" t="s">
        <v>93</v>
      </c>
    </row>
    <row r="13" spans="1:30" s="22" customFormat="1" ht="15" customHeight="1" x14ac:dyDescent="0.25">
      <c r="A13" s="39" t="s">
        <v>50</v>
      </c>
      <c r="B13" s="40" t="s">
        <v>9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1" t="s">
        <v>10</v>
      </c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</row>
    <row r="14" spans="1:30" s="22" customFormat="1" ht="14.25" x14ac:dyDescent="0.25">
      <c r="A14" s="39"/>
      <c r="B14" s="18" t="s">
        <v>11</v>
      </c>
      <c r="C14" s="18" t="s">
        <v>12</v>
      </c>
      <c r="D14" s="18" t="s">
        <v>13</v>
      </c>
      <c r="E14" s="18" t="s">
        <v>14</v>
      </c>
      <c r="F14" s="18" t="s">
        <v>15</v>
      </c>
      <c r="G14" s="18" t="s">
        <v>16</v>
      </c>
      <c r="H14" s="18" t="s">
        <v>17</v>
      </c>
      <c r="I14" s="18" t="s">
        <v>18</v>
      </c>
      <c r="J14" s="18" t="s">
        <v>19</v>
      </c>
      <c r="K14" s="18" t="s">
        <v>20</v>
      </c>
      <c r="L14" s="18" t="s">
        <v>21</v>
      </c>
      <c r="M14" s="18" t="s">
        <v>22</v>
      </c>
      <c r="N14" s="18" t="s">
        <v>23</v>
      </c>
      <c r="O14" s="18" t="s">
        <v>24</v>
      </c>
      <c r="P14" s="24" t="s">
        <v>25</v>
      </c>
      <c r="Q14" s="24">
        <v>2010</v>
      </c>
      <c r="R14" s="24">
        <v>2011</v>
      </c>
      <c r="S14" s="24">
        <v>2012</v>
      </c>
      <c r="T14" s="24">
        <v>2013</v>
      </c>
      <c r="U14" s="24">
        <v>2014</v>
      </c>
      <c r="V14" s="24">
        <v>2015</v>
      </c>
      <c r="W14" s="24">
        <v>2016</v>
      </c>
      <c r="X14" s="24">
        <v>2017</v>
      </c>
      <c r="Y14" s="24">
        <v>2018</v>
      </c>
      <c r="Z14" s="24">
        <v>2019</v>
      </c>
      <c r="AA14" s="24">
        <v>2020</v>
      </c>
      <c r="AB14" s="24">
        <v>2021</v>
      </c>
      <c r="AC14" s="24">
        <v>2022</v>
      </c>
      <c r="AD14" s="24">
        <v>2023</v>
      </c>
    </row>
    <row r="15" spans="1:30" s="23" customFormat="1" ht="31.15" customHeight="1" x14ac:dyDescent="0.25">
      <c r="A15" s="10" t="s">
        <v>26</v>
      </c>
      <c r="B15" s="21">
        <f>SUM(B16:B40)</f>
        <v>3526895</v>
      </c>
      <c r="C15" s="21">
        <f t="shared" ref="C15:O15" si="0">SUM(C16:C40)</f>
        <v>3588784</v>
      </c>
      <c r="D15" s="21">
        <f t="shared" si="0"/>
        <v>3668577</v>
      </c>
      <c r="E15" s="21">
        <f t="shared" si="0"/>
        <v>3837571</v>
      </c>
      <c r="F15" s="21">
        <f t="shared" si="0"/>
        <v>4018930</v>
      </c>
      <c r="G15" s="21">
        <f t="shared" si="0"/>
        <v>4013815</v>
      </c>
      <c r="H15" s="21">
        <f t="shared" si="0"/>
        <v>4012528</v>
      </c>
      <c r="I15" s="21">
        <f t="shared" si="0"/>
        <v>3986325</v>
      </c>
      <c r="J15" s="21">
        <f t="shared" si="0"/>
        <v>3988846</v>
      </c>
      <c r="K15" s="21">
        <f t="shared" si="0"/>
        <v>3964360</v>
      </c>
      <c r="L15" s="21">
        <f t="shared" si="0"/>
        <v>3898954</v>
      </c>
      <c r="M15" s="21">
        <f t="shared" si="0"/>
        <v>3908828</v>
      </c>
      <c r="N15" s="21">
        <f t="shared" si="0"/>
        <v>3948322</v>
      </c>
      <c r="O15" s="21">
        <f t="shared" si="0"/>
        <v>4076960</v>
      </c>
      <c r="P15" s="36" t="s">
        <v>51</v>
      </c>
      <c r="Q15" s="21">
        <v>4664409</v>
      </c>
      <c r="R15" s="21">
        <v>4685051</v>
      </c>
      <c r="S15" s="21">
        <v>4705844</v>
      </c>
      <c r="T15" s="21">
        <v>4726442</v>
      </c>
      <c r="U15" s="21">
        <v>4747009</v>
      </c>
      <c r="V15" s="21">
        <v>4766908</v>
      </c>
      <c r="W15" s="21">
        <v>4784435</v>
      </c>
      <c r="X15" s="21">
        <v>4799585</v>
      </c>
      <c r="Y15" s="21">
        <v>4814200</v>
      </c>
      <c r="Z15" s="21">
        <v>4822536</v>
      </c>
      <c r="AA15" s="21">
        <v>4813994</v>
      </c>
      <c r="AB15" s="21">
        <v>4791355</v>
      </c>
      <c r="AC15" s="21">
        <v>4761834</v>
      </c>
      <c r="AD15" s="21">
        <v>4726129</v>
      </c>
    </row>
    <row r="16" spans="1:30" s="22" customFormat="1" ht="14.25" x14ac:dyDescent="0.25">
      <c r="A16" s="19" t="s">
        <v>52</v>
      </c>
      <c r="B16" s="20">
        <v>171132</v>
      </c>
      <c r="C16" s="20">
        <v>172689</v>
      </c>
      <c r="D16" s="20">
        <v>174734</v>
      </c>
      <c r="E16" s="20">
        <v>184819</v>
      </c>
      <c r="F16" s="20">
        <v>190484</v>
      </c>
      <c r="G16" s="20">
        <v>192637</v>
      </c>
      <c r="H16" s="20">
        <v>192936</v>
      </c>
      <c r="I16" s="20">
        <v>192263</v>
      </c>
      <c r="J16" s="20">
        <v>192926</v>
      </c>
      <c r="K16" s="20">
        <v>191230</v>
      </c>
      <c r="L16" s="20">
        <v>186779</v>
      </c>
      <c r="M16" s="20">
        <v>184336</v>
      </c>
      <c r="N16" s="20">
        <v>184553</v>
      </c>
      <c r="O16" s="20">
        <v>190395</v>
      </c>
      <c r="P16" s="37"/>
      <c r="Q16" s="20">
        <v>216513</v>
      </c>
      <c r="R16" s="20">
        <v>216079</v>
      </c>
      <c r="S16" s="20">
        <v>215774</v>
      </c>
      <c r="T16" s="20">
        <v>215620</v>
      </c>
      <c r="U16" s="20">
        <v>215696</v>
      </c>
      <c r="V16" s="20">
        <v>216016</v>
      </c>
      <c r="W16" s="20">
        <v>216472</v>
      </c>
      <c r="X16" s="20">
        <v>217036</v>
      </c>
      <c r="Y16" s="20">
        <v>217854</v>
      </c>
      <c r="Z16" s="20">
        <v>218591</v>
      </c>
      <c r="AA16" s="20">
        <v>218573</v>
      </c>
      <c r="AB16" s="20">
        <v>218021</v>
      </c>
      <c r="AC16" s="20">
        <v>217396</v>
      </c>
      <c r="AD16" s="20">
        <v>216631</v>
      </c>
    </row>
    <row r="17" spans="1:30" s="22" customFormat="1" ht="14.25" x14ac:dyDescent="0.25">
      <c r="A17" s="19" t="s">
        <v>53</v>
      </c>
      <c r="B17" s="20">
        <v>49210</v>
      </c>
      <c r="C17" s="20">
        <v>48358</v>
      </c>
      <c r="D17" s="20">
        <v>48854</v>
      </c>
      <c r="E17" s="20">
        <v>50319</v>
      </c>
      <c r="F17" s="20">
        <v>55626</v>
      </c>
      <c r="G17" s="20">
        <v>54351</v>
      </c>
      <c r="H17" s="20">
        <v>53909</v>
      </c>
      <c r="I17" s="20">
        <v>48521</v>
      </c>
      <c r="J17" s="20">
        <v>47573</v>
      </c>
      <c r="K17" s="20">
        <v>45797</v>
      </c>
      <c r="L17" s="20">
        <v>46119</v>
      </c>
      <c r="M17" s="20">
        <v>46107</v>
      </c>
      <c r="N17" s="20">
        <v>45389</v>
      </c>
      <c r="O17" s="20">
        <v>46104</v>
      </c>
      <c r="P17" s="37"/>
      <c r="Q17" s="20">
        <v>70203</v>
      </c>
      <c r="R17" s="20">
        <v>69861</v>
      </c>
      <c r="S17" s="20">
        <v>69405</v>
      </c>
      <c r="T17" s="20">
        <v>68822</v>
      </c>
      <c r="U17" s="20">
        <v>68095</v>
      </c>
      <c r="V17" s="20">
        <v>67197</v>
      </c>
      <c r="W17" s="20">
        <v>66129</v>
      </c>
      <c r="X17" s="20">
        <v>64889</v>
      </c>
      <c r="Y17" s="20">
        <v>63495</v>
      </c>
      <c r="Z17" s="20">
        <v>61980</v>
      </c>
      <c r="AA17" s="20">
        <v>60390</v>
      </c>
      <c r="AB17" s="20">
        <v>58770</v>
      </c>
      <c r="AC17" s="20">
        <v>57180</v>
      </c>
      <c r="AD17" s="20">
        <v>55678</v>
      </c>
    </row>
    <row r="18" spans="1:30" s="22" customFormat="1" ht="14.25" x14ac:dyDescent="0.25">
      <c r="A18" s="19" t="s">
        <v>54</v>
      </c>
      <c r="B18" s="20">
        <v>59755</v>
      </c>
      <c r="C18" s="20">
        <v>58347</v>
      </c>
      <c r="D18" s="20">
        <v>59548</v>
      </c>
      <c r="E18" s="20">
        <v>60201</v>
      </c>
      <c r="F18" s="20">
        <v>60992</v>
      </c>
      <c r="G18" s="20">
        <v>61211</v>
      </c>
      <c r="H18" s="20">
        <v>61575</v>
      </c>
      <c r="I18" s="20">
        <v>60907</v>
      </c>
      <c r="J18" s="20">
        <v>60417</v>
      </c>
      <c r="K18" s="20">
        <v>59314</v>
      </c>
      <c r="L18" s="20">
        <v>59910</v>
      </c>
      <c r="M18" s="20">
        <v>58647</v>
      </c>
      <c r="N18" s="20">
        <v>58864</v>
      </c>
      <c r="O18" s="20">
        <v>60357</v>
      </c>
      <c r="P18" s="37"/>
      <c r="Q18" s="20">
        <v>74905</v>
      </c>
      <c r="R18" s="20">
        <v>74348</v>
      </c>
      <c r="S18" s="20">
        <v>73910</v>
      </c>
      <c r="T18" s="20">
        <v>73606</v>
      </c>
      <c r="U18" s="20">
        <v>73427</v>
      </c>
      <c r="V18" s="20">
        <v>73354</v>
      </c>
      <c r="W18" s="20">
        <v>73359</v>
      </c>
      <c r="X18" s="20">
        <v>73384</v>
      </c>
      <c r="Y18" s="20">
        <v>73367</v>
      </c>
      <c r="Z18" s="20">
        <v>73255</v>
      </c>
      <c r="AA18" s="20">
        <v>73008</v>
      </c>
      <c r="AB18" s="20">
        <v>72602</v>
      </c>
      <c r="AC18" s="20">
        <v>72029</v>
      </c>
      <c r="AD18" s="20">
        <v>71281</v>
      </c>
    </row>
    <row r="19" spans="1:30" s="22" customFormat="1" ht="14.25" x14ac:dyDescent="0.25">
      <c r="A19" s="19" t="s">
        <v>55</v>
      </c>
      <c r="B19" s="20">
        <v>39290</v>
      </c>
      <c r="C19" s="20">
        <v>38959</v>
      </c>
      <c r="D19" s="20">
        <v>40403</v>
      </c>
      <c r="E19" s="20">
        <v>40687</v>
      </c>
      <c r="F19" s="20">
        <v>42365</v>
      </c>
      <c r="G19" s="20">
        <v>40240</v>
      </c>
      <c r="H19" s="20">
        <v>39521</v>
      </c>
      <c r="I19" s="20">
        <v>38398</v>
      </c>
      <c r="J19" s="20">
        <v>37844</v>
      </c>
      <c r="K19" s="20">
        <v>37470</v>
      </c>
      <c r="L19" s="20">
        <v>37691</v>
      </c>
      <c r="M19" s="20">
        <v>37893</v>
      </c>
      <c r="N19" s="20">
        <v>37094</v>
      </c>
      <c r="O19" s="20">
        <v>37868</v>
      </c>
      <c r="P19" s="37"/>
      <c r="Q19" s="20">
        <v>50792</v>
      </c>
      <c r="R19" s="20">
        <v>49952</v>
      </c>
      <c r="S19" s="20">
        <v>49240</v>
      </c>
      <c r="T19" s="20">
        <v>48707</v>
      </c>
      <c r="U19" s="20">
        <v>48386</v>
      </c>
      <c r="V19" s="20">
        <v>48261</v>
      </c>
      <c r="W19" s="20">
        <v>48275</v>
      </c>
      <c r="X19" s="20">
        <v>48313</v>
      </c>
      <c r="Y19" s="20">
        <v>48260</v>
      </c>
      <c r="Z19" s="20">
        <v>48013</v>
      </c>
      <c r="AA19" s="20">
        <v>47529</v>
      </c>
      <c r="AB19" s="20">
        <v>46828</v>
      </c>
      <c r="AC19" s="20">
        <v>46007</v>
      </c>
      <c r="AD19" s="20">
        <v>45168</v>
      </c>
    </row>
    <row r="20" spans="1:30" s="22" customFormat="1" ht="14.25" x14ac:dyDescent="0.25">
      <c r="A20" s="19" t="s">
        <v>56</v>
      </c>
      <c r="B20" s="20">
        <v>112124</v>
      </c>
      <c r="C20" s="20">
        <v>111197</v>
      </c>
      <c r="D20" s="20">
        <v>114979</v>
      </c>
      <c r="E20" s="20">
        <v>117419</v>
      </c>
      <c r="F20" s="20">
        <v>119833</v>
      </c>
      <c r="G20" s="20">
        <v>118470</v>
      </c>
      <c r="H20" s="20">
        <v>118568</v>
      </c>
      <c r="I20" s="20">
        <v>116294</v>
      </c>
      <c r="J20" s="20">
        <v>114806</v>
      </c>
      <c r="K20" s="20">
        <v>111429</v>
      </c>
      <c r="L20" s="20">
        <v>110337</v>
      </c>
      <c r="M20" s="20">
        <v>108713</v>
      </c>
      <c r="N20" s="20">
        <v>107353</v>
      </c>
      <c r="O20" s="20">
        <v>108431</v>
      </c>
      <c r="P20" s="37"/>
      <c r="Q20" s="20">
        <v>155473</v>
      </c>
      <c r="R20" s="20">
        <v>153952</v>
      </c>
      <c r="S20" s="20">
        <v>152270</v>
      </c>
      <c r="T20" s="20">
        <v>150462</v>
      </c>
      <c r="U20" s="20">
        <v>148626</v>
      </c>
      <c r="V20" s="20">
        <v>146735</v>
      </c>
      <c r="W20" s="20">
        <v>144749</v>
      </c>
      <c r="X20" s="20">
        <v>142630</v>
      </c>
      <c r="Y20" s="20">
        <v>140388</v>
      </c>
      <c r="Z20" s="20">
        <v>138041</v>
      </c>
      <c r="AA20" s="20">
        <v>135588</v>
      </c>
      <c r="AB20" s="20">
        <v>133036</v>
      </c>
      <c r="AC20" s="20">
        <v>130409</v>
      </c>
      <c r="AD20" s="20">
        <v>127831</v>
      </c>
    </row>
    <row r="21" spans="1:30" s="22" customFormat="1" ht="14.25" x14ac:dyDescent="0.25">
      <c r="A21" s="19" t="s">
        <v>57</v>
      </c>
      <c r="B21" s="20">
        <v>102864</v>
      </c>
      <c r="C21" s="20">
        <v>103006</v>
      </c>
      <c r="D21" s="20">
        <v>106008</v>
      </c>
      <c r="E21" s="20">
        <v>109268</v>
      </c>
      <c r="F21" s="20">
        <v>112646</v>
      </c>
      <c r="G21" s="20">
        <v>120782</v>
      </c>
      <c r="H21" s="20">
        <v>111924</v>
      </c>
      <c r="I21" s="20">
        <v>112136</v>
      </c>
      <c r="J21" s="20">
        <v>111964</v>
      </c>
      <c r="K21" s="20">
        <v>110563</v>
      </c>
      <c r="L21" s="20">
        <v>109818</v>
      </c>
      <c r="M21" s="20">
        <v>108500</v>
      </c>
      <c r="N21" s="20">
        <v>108756</v>
      </c>
      <c r="O21" s="20">
        <v>111403</v>
      </c>
      <c r="P21" s="37"/>
      <c r="Q21" s="20">
        <v>138587</v>
      </c>
      <c r="R21" s="20">
        <v>138240</v>
      </c>
      <c r="S21" s="20">
        <v>137974</v>
      </c>
      <c r="T21" s="20">
        <v>137789</v>
      </c>
      <c r="U21" s="20">
        <v>137646</v>
      </c>
      <c r="V21" s="20">
        <v>137513</v>
      </c>
      <c r="W21" s="20">
        <v>137312</v>
      </c>
      <c r="X21" s="20">
        <v>136916</v>
      </c>
      <c r="Y21" s="20">
        <v>136264</v>
      </c>
      <c r="Z21" s="20">
        <v>135330</v>
      </c>
      <c r="AA21" s="20">
        <v>134128</v>
      </c>
      <c r="AB21" s="20">
        <v>132683</v>
      </c>
      <c r="AC21" s="20">
        <v>131042</v>
      </c>
      <c r="AD21" s="20">
        <v>129224</v>
      </c>
    </row>
    <row r="22" spans="1:30" s="22" customFormat="1" ht="14.25" x14ac:dyDescent="0.25">
      <c r="A22" s="19" t="s">
        <v>58</v>
      </c>
      <c r="B22" s="20">
        <v>146445</v>
      </c>
      <c r="C22" s="20">
        <v>148293</v>
      </c>
      <c r="D22" s="20">
        <v>150901</v>
      </c>
      <c r="E22" s="20">
        <v>156892</v>
      </c>
      <c r="F22" s="20">
        <v>161815</v>
      </c>
      <c r="G22" s="20">
        <v>160957</v>
      </c>
      <c r="H22" s="20">
        <v>161731</v>
      </c>
      <c r="I22" s="20">
        <v>161666</v>
      </c>
      <c r="J22" s="20">
        <v>161050</v>
      </c>
      <c r="K22" s="20">
        <v>159416</v>
      </c>
      <c r="L22" s="20">
        <v>158332</v>
      </c>
      <c r="M22" s="20">
        <v>160081</v>
      </c>
      <c r="N22" s="20">
        <v>159767</v>
      </c>
      <c r="O22" s="20">
        <v>168298</v>
      </c>
      <c r="P22" s="37"/>
      <c r="Q22" s="20">
        <v>192339</v>
      </c>
      <c r="R22" s="20">
        <v>191892</v>
      </c>
      <c r="S22" s="20">
        <v>191509</v>
      </c>
      <c r="T22" s="20">
        <v>191235</v>
      </c>
      <c r="U22" s="20">
        <v>191089</v>
      </c>
      <c r="V22" s="20">
        <v>191104</v>
      </c>
      <c r="W22" s="20">
        <v>191287</v>
      </c>
      <c r="X22" s="20">
        <v>191549</v>
      </c>
      <c r="Y22" s="20">
        <v>191766</v>
      </c>
      <c r="Z22" s="20">
        <v>191817</v>
      </c>
      <c r="AA22" s="20">
        <v>191606</v>
      </c>
      <c r="AB22" s="20">
        <v>191160</v>
      </c>
      <c r="AC22" s="20">
        <v>190580</v>
      </c>
      <c r="AD22" s="20">
        <v>189943</v>
      </c>
    </row>
    <row r="23" spans="1:30" s="22" customFormat="1" ht="14.25" x14ac:dyDescent="0.25">
      <c r="A23" s="19" t="s">
        <v>59</v>
      </c>
      <c r="B23" s="20">
        <v>148445</v>
      </c>
      <c r="C23" s="20">
        <v>163358</v>
      </c>
      <c r="D23" s="20">
        <v>161235</v>
      </c>
      <c r="E23" s="20">
        <v>165555</v>
      </c>
      <c r="F23" s="20">
        <v>178581</v>
      </c>
      <c r="G23" s="20">
        <v>171925</v>
      </c>
      <c r="H23" s="20">
        <v>171117</v>
      </c>
      <c r="I23" s="20">
        <v>156624</v>
      </c>
      <c r="J23" s="20">
        <v>154571</v>
      </c>
      <c r="K23" s="20">
        <v>155560</v>
      </c>
      <c r="L23" s="20">
        <v>151211</v>
      </c>
      <c r="M23" s="20">
        <v>153462</v>
      </c>
      <c r="N23" s="20">
        <v>153555</v>
      </c>
      <c r="O23" s="20">
        <v>154449</v>
      </c>
      <c r="P23" s="37"/>
      <c r="Q23" s="20">
        <v>192904</v>
      </c>
      <c r="R23" s="20">
        <v>192651</v>
      </c>
      <c r="S23" s="20">
        <v>192370</v>
      </c>
      <c r="T23" s="20">
        <v>192105</v>
      </c>
      <c r="U23" s="20">
        <v>191858</v>
      </c>
      <c r="V23" s="20">
        <v>191625</v>
      </c>
      <c r="W23" s="20">
        <v>191333</v>
      </c>
      <c r="X23" s="20">
        <v>190857</v>
      </c>
      <c r="Y23" s="20">
        <v>190093</v>
      </c>
      <c r="Z23" s="20">
        <v>188949</v>
      </c>
      <c r="AA23" s="20">
        <v>187416</v>
      </c>
      <c r="AB23" s="20">
        <v>185561</v>
      </c>
      <c r="AC23" s="20">
        <v>183549</v>
      </c>
      <c r="AD23" s="20">
        <v>181523</v>
      </c>
    </row>
    <row r="24" spans="1:30" s="22" customFormat="1" ht="14.25" x14ac:dyDescent="0.25">
      <c r="A24" s="19" t="s">
        <v>60</v>
      </c>
      <c r="B24" s="20">
        <v>5876</v>
      </c>
      <c r="C24" s="20">
        <v>6142</v>
      </c>
      <c r="D24" s="20">
        <v>6120</v>
      </c>
      <c r="E24" s="20">
        <v>6424</v>
      </c>
      <c r="F24" s="20">
        <v>6595</v>
      </c>
      <c r="G24" s="20">
        <v>6543</v>
      </c>
      <c r="H24" s="20">
        <v>6741</v>
      </c>
      <c r="I24" s="20">
        <v>6882</v>
      </c>
      <c r="J24" s="20">
        <v>6948</v>
      </c>
      <c r="K24" s="20">
        <v>6771</v>
      </c>
      <c r="L24" s="20">
        <v>6584</v>
      </c>
      <c r="M24" s="20">
        <v>6197</v>
      </c>
      <c r="N24" s="20">
        <v>6483</v>
      </c>
      <c r="O24" s="20">
        <v>7167</v>
      </c>
      <c r="P24" s="37"/>
      <c r="Q24" s="20">
        <v>7083</v>
      </c>
      <c r="R24" s="20">
        <v>7172</v>
      </c>
      <c r="S24" s="20">
        <v>7197</v>
      </c>
      <c r="T24" s="20">
        <v>7198</v>
      </c>
      <c r="U24" s="20">
        <v>7203</v>
      </c>
      <c r="V24" s="20">
        <v>7208</v>
      </c>
      <c r="W24" s="20">
        <v>7211</v>
      </c>
      <c r="X24" s="20">
        <v>7199</v>
      </c>
      <c r="Y24" s="20">
        <v>7180</v>
      </c>
      <c r="Z24" s="20">
        <v>7137</v>
      </c>
      <c r="AA24" s="20">
        <v>7107</v>
      </c>
      <c r="AB24" s="20">
        <v>7098</v>
      </c>
      <c r="AC24" s="20">
        <v>7099</v>
      </c>
      <c r="AD24" s="20">
        <v>7103</v>
      </c>
    </row>
    <row r="25" spans="1:30" s="22" customFormat="1" ht="14.25" x14ac:dyDescent="0.25">
      <c r="A25" s="19" t="s">
        <v>61</v>
      </c>
      <c r="B25" s="20">
        <v>842230</v>
      </c>
      <c r="C25" s="20">
        <v>863254</v>
      </c>
      <c r="D25" s="20">
        <v>881847</v>
      </c>
      <c r="E25" s="20">
        <v>935780</v>
      </c>
      <c r="F25" s="20">
        <v>987709</v>
      </c>
      <c r="G25" s="20">
        <v>962303</v>
      </c>
      <c r="H25" s="20">
        <v>969941</v>
      </c>
      <c r="I25" s="20">
        <v>975288</v>
      </c>
      <c r="J25" s="20">
        <v>974047</v>
      </c>
      <c r="K25" s="20">
        <v>979247</v>
      </c>
      <c r="L25" s="20">
        <v>956462</v>
      </c>
      <c r="M25" s="20">
        <v>970734</v>
      </c>
      <c r="N25" s="20">
        <v>998942</v>
      </c>
      <c r="O25" s="20">
        <v>1037083</v>
      </c>
      <c r="P25" s="37"/>
      <c r="Q25" s="20">
        <v>1160162</v>
      </c>
      <c r="R25" s="20">
        <v>1173073</v>
      </c>
      <c r="S25" s="20">
        <v>1185527</v>
      </c>
      <c r="T25" s="20">
        <v>1197537</v>
      </c>
      <c r="U25" s="20">
        <v>1209334</v>
      </c>
      <c r="V25" s="20">
        <v>1220863</v>
      </c>
      <c r="W25" s="20">
        <v>1231746</v>
      </c>
      <c r="X25" s="20">
        <v>1242410</v>
      </c>
      <c r="Y25" s="20">
        <v>1253873</v>
      </c>
      <c r="Z25" s="20">
        <v>1263779</v>
      </c>
      <c r="AA25" s="20">
        <v>1267589</v>
      </c>
      <c r="AB25" s="20">
        <v>1266431</v>
      </c>
      <c r="AC25" s="20">
        <v>1263340</v>
      </c>
      <c r="AD25" s="20">
        <v>1258420</v>
      </c>
    </row>
    <row r="26" spans="1:30" s="22" customFormat="1" ht="14.25" x14ac:dyDescent="0.25">
      <c r="A26" s="19" t="s">
        <v>62</v>
      </c>
      <c r="B26" s="20">
        <v>102988</v>
      </c>
      <c r="C26" s="20">
        <v>103060</v>
      </c>
      <c r="D26" s="20">
        <v>107299</v>
      </c>
      <c r="E26" s="20">
        <v>111795</v>
      </c>
      <c r="F26" s="20">
        <v>119602</v>
      </c>
      <c r="G26" s="20">
        <v>114345</v>
      </c>
      <c r="H26" s="20">
        <v>114057</v>
      </c>
      <c r="I26" s="20">
        <v>112228</v>
      </c>
      <c r="J26" s="20">
        <v>113997</v>
      </c>
      <c r="K26" s="20">
        <v>111495</v>
      </c>
      <c r="L26" s="20">
        <v>112124</v>
      </c>
      <c r="M26" s="20">
        <v>111283</v>
      </c>
      <c r="N26" s="20">
        <v>110308</v>
      </c>
      <c r="O26" s="20">
        <v>115102</v>
      </c>
      <c r="P26" s="37"/>
      <c r="Q26" s="20">
        <v>136477</v>
      </c>
      <c r="R26" s="20">
        <v>136463</v>
      </c>
      <c r="S26" s="20">
        <v>136404</v>
      </c>
      <c r="T26" s="20">
        <v>136320</v>
      </c>
      <c r="U26" s="20">
        <v>136148</v>
      </c>
      <c r="V26" s="20">
        <v>135895</v>
      </c>
      <c r="W26" s="20">
        <v>135543</v>
      </c>
      <c r="X26" s="20">
        <v>135064</v>
      </c>
      <c r="Y26" s="20">
        <v>134434</v>
      </c>
      <c r="Z26" s="20">
        <v>133601</v>
      </c>
      <c r="AA26" s="20">
        <v>132485</v>
      </c>
      <c r="AB26" s="20">
        <v>131115</v>
      </c>
      <c r="AC26" s="20">
        <v>129587</v>
      </c>
      <c r="AD26" s="20">
        <v>127913</v>
      </c>
    </row>
    <row r="27" spans="1:30" s="22" customFormat="1" ht="14.25" x14ac:dyDescent="0.25">
      <c r="A27" s="19" t="s">
        <v>63</v>
      </c>
      <c r="B27" s="20">
        <v>111518</v>
      </c>
      <c r="C27" s="20">
        <v>110856</v>
      </c>
      <c r="D27" s="20">
        <v>113094</v>
      </c>
      <c r="E27" s="20">
        <v>116282</v>
      </c>
      <c r="F27" s="20">
        <v>119618</v>
      </c>
      <c r="G27" s="20">
        <v>118410</v>
      </c>
      <c r="H27" s="20">
        <v>117612</v>
      </c>
      <c r="I27" s="20">
        <v>116027</v>
      </c>
      <c r="J27" s="20">
        <v>114978</v>
      </c>
      <c r="K27" s="20">
        <v>112150</v>
      </c>
      <c r="L27" s="20">
        <v>110406</v>
      </c>
      <c r="M27" s="20">
        <v>109620</v>
      </c>
      <c r="N27" s="20">
        <v>108527</v>
      </c>
      <c r="O27" s="20">
        <v>112701</v>
      </c>
      <c r="P27" s="37"/>
      <c r="Q27" s="20">
        <v>151627</v>
      </c>
      <c r="R27" s="20">
        <v>150243</v>
      </c>
      <c r="S27" s="20">
        <v>148830</v>
      </c>
      <c r="T27" s="20">
        <v>147336</v>
      </c>
      <c r="U27" s="20">
        <v>145802</v>
      </c>
      <c r="V27" s="20">
        <v>144315</v>
      </c>
      <c r="W27" s="20">
        <v>142866</v>
      </c>
      <c r="X27" s="20">
        <v>141407</v>
      </c>
      <c r="Y27" s="20">
        <v>139994</v>
      </c>
      <c r="Z27" s="20">
        <v>138582</v>
      </c>
      <c r="AA27" s="20">
        <v>137094</v>
      </c>
      <c r="AB27" s="20">
        <v>135559</v>
      </c>
      <c r="AC27" s="20">
        <v>134049</v>
      </c>
      <c r="AD27" s="20">
        <v>132548</v>
      </c>
    </row>
    <row r="28" spans="1:30" s="22" customFormat="1" ht="14.25" x14ac:dyDescent="0.25">
      <c r="A28" s="19" t="s">
        <v>64</v>
      </c>
      <c r="B28" s="20">
        <v>191680</v>
      </c>
      <c r="C28" s="20">
        <v>195119</v>
      </c>
      <c r="D28" s="20">
        <v>199439</v>
      </c>
      <c r="E28" s="20">
        <v>207023</v>
      </c>
      <c r="F28" s="20">
        <v>217322</v>
      </c>
      <c r="G28" s="20">
        <v>210776</v>
      </c>
      <c r="H28" s="20">
        <v>213647</v>
      </c>
      <c r="I28" s="20">
        <v>212949</v>
      </c>
      <c r="J28" s="20">
        <v>211916</v>
      </c>
      <c r="K28" s="20">
        <v>209451</v>
      </c>
      <c r="L28" s="20">
        <v>207398</v>
      </c>
      <c r="M28" s="20">
        <v>209632</v>
      </c>
      <c r="N28" s="20">
        <v>212829</v>
      </c>
      <c r="O28" s="20">
        <v>220483</v>
      </c>
      <c r="P28" s="37"/>
      <c r="Q28" s="20">
        <v>254122</v>
      </c>
      <c r="R28" s="20">
        <v>255336</v>
      </c>
      <c r="S28" s="20">
        <v>256629</v>
      </c>
      <c r="T28" s="20">
        <v>258002</v>
      </c>
      <c r="U28" s="20">
        <v>259481</v>
      </c>
      <c r="V28" s="20">
        <v>261040</v>
      </c>
      <c r="W28" s="20">
        <v>262606</v>
      </c>
      <c r="X28" s="20">
        <v>264249</v>
      </c>
      <c r="Y28" s="20">
        <v>266163</v>
      </c>
      <c r="Z28" s="20">
        <v>267860</v>
      </c>
      <c r="AA28" s="20">
        <v>268422</v>
      </c>
      <c r="AB28" s="20">
        <v>268100</v>
      </c>
      <c r="AC28" s="20">
        <v>267549</v>
      </c>
      <c r="AD28" s="20">
        <v>266780</v>
      </c>
    </row>
    <row r="29" spans="1:30" s="22" customFormat="1" ht="14.25" x14ac:dyDescent="0.25">
      <c r="A29" s="19" t="s">
        <v>65</v>
      </c>
      <c r="B29" s="20">
        <v>336690</v>
      </c>
      <c r="C29" s="20">
        <v>342028</v>
      </c>
      <c r="D29" s="20">
        <v>342292</v>
      </c>
      <c r="E29" s="20">
        <v>352544</v>
      </c>
      <c r="F29" s="20">
        <v>362174</v>
      </c>
      <c r="G29" s="20">
        <v>371880</v>
      </c>
      <c r="H29" s="20">
        <v>368506</v>
      </c>
      <c r="I29" s="20">
        <v>361755</v>
      </c>
      <c r="J29" s="20">
        <v>365840</v>
      </c>
      <c r="K29" s="20">
        <v>359649</v>
      </c>
      <c r="L29" s="20">
        <v>360475</v>
      </c>
      <c r="M29" s="20">
        <v>364640</v>
      </c>
      <c r="N29" s="20">
        <v>368117</v>
      </c>
      <c r="O29" s="20">
        <v>387739</v>
      </c>
      <c r="P29" s="37"/>
      <c r="Q29" s="20">
        <v>461303</v>
      </c>
      <c r="R29" s="20">
        <v>460508</v>
      </c>
      <c r="S29" s="20">
        <v>460065</v>
      </c>
      <c r="T29" s="20">
        <v>459743</v>
      </c>
      <c r="U29" s="20">
        <v>459565</v>
      </c>
      <c r="V29" s="20">
        <v>459293</v>
      </c>
      <c r="W29" s="20">
        <v>458803</v>
      </c>
      <c r="X29" s="20">
        <v>458443</v>
      </c>
      <c r="Y29" s="20">
        <v>458556</v>
      </c>
      <c r="Z29" s="20">
        <v>458405</v>
      </c>
      <c r="AA29" s="20">
        <v>456477</v>
      </c>
      <c r="AB29" s="20">
        <v>453233</v>
      </c>
      <c r="AC29" s="20">
        <v>449774</v>
      </c>
      <c r="AD29" s="20">
        <v>446137</v>
      </c>
    </row>
    <row r="30" spans="1:30" s="22" customFormat="1" ht="14.25" x14ac:dyDescent="0.25">
      <c r="A30" s="19" t="s">
        <v>66</v>
      </c>
      <c r="B30" s="20">
        <v>47196</v>
      </c>
      <c r="C30" s="20">
        <v>47585</v>
      </c>
      <c r="D30" s="20">
        <v>50164</v>
      </c>
      <c r="E30" s="20">
        <v>51961</v>
      </c>
      <c r="F30" s="20">
        <v>53198</v>
      </c>
      <c r="G30" s="20">
        <v>54451</v>
      </c>
      <c r="H30" s="20">
        <v>55799</v>
      </c>
      <c r="I30" s="20">
        <v>56093</v>
      </c>
      <c r="J30" s="20">
        <v>56960</v>
      </c>
      <c r="K30" s="20">
        <v>57245</v>
      </c>
      <c r="L30" s="20">
        <v>58136</v>
      </c>
      <c r="M30" s="20">
        <v>58009</v>
      </c>
      <c r="N30" s="20">
        <v>59836</v>
      </c>
      <c r="O30" s="20">
        <v>61844</v>
      </c>
      <c r="P30" s="37"/>
      <c r="Q30" s="20">
        <v>64509</v>
      </c>
      <c r="R30" s="20">
        <v>65305</v>
      </c>
      <c r="S30" s="20">
        <v>66090</v>
      </c>
      <c r="T30" s="20">
        <v>66849</v>
      </c>
      <c r="U30" s="20">
        <v>67545</v>
      </c>
      <c r="V30" s="20">
        <v>68179</v>
      </c>
      <c r="W30" s="20">
        <v>68753</v>
      </c>
      <c r="X30" s="20">
        <v>69260</v>
      </c>
      <c r="Y30" s="20">
        <v>69721</v>
      </c>
      <c r="Z30" s="20">
        <v>70111</v>
      </c>
      <c r="AA30" s="20">
        <v>70390</v>
      </c>
      <c r="AB30" s="20">
        <v>70540</v>
      </c>
      <c r="AC30" s="20">
        <v>70567</v>
      </c>
      <c r="AD30" s="20">
        <v>70470</v>
      </c>
    </row>
    <row r="31" spans="1:30" s="22" customFormat="1" ht="14.25" x14ac:dyDescent="0.25">
      <c r="A31" s="19" t="s">
        <v>67</v>
      </c>
      <c r="B31" s="20">
        <v>32936</v>
      </c>
      <c r="C31" s="20">
        <v>33115</v>
      </c>
      <c r="D31" s="20">
        <v>35068</v>
      </c>
      <c r="E31" s="20">
        <v>37306</v>
      </c>
      <c r="F31" s="20">
        <v>39835</v>
      </c>
      <c r="G31" s="20">
        <v>41784</v>
      </c>
      <c r="H31" s="20">
        <v>38602</v>
      </c>
      <c r="I31" s="20">
        <v>38241</v>
      </c>
      <c r="J31" s="20">
        <v>38636</v>
      </c>
      <c r="K31" s="20">
        <v>38780</v>
      </c>
      <c r="L31" s="20">
        <v>38349</v>
      </c>
      <c r="M31" s="20">
        <v>38675</v>
      </c>
      <c r="N31" s="20">
        <v>38027</v>
      </c>
      <c r="O31" s="20">
        <v>39168</v>
      </c>
      <c r="P31" s="37"/>
      <c r="Q31" s="20">
        <v>40802</v>
      </c>
      <c r="R31" s="20">
        <v>41118</v>
      </c>
      <c r="S31" s="20">
        <v>41444</v>
      </c>
      <c r="T31" s="20">
        <v>41795</v>
      </c>
      <c r="U31" s="20">
        <v>42161</v>
      </c>
      <c r="V31" s="20">
        <v>42548</v>
      </c>
      <c r="W31" s="20">
        <v>42947</v>
      </c>
      <c r="X31" s="20">
        <v>43338</v>
      </c>
      <c r="Y31" s="20">
        <v>43710</v>
      </c>
      <c r="Z31" s="20">
        <v>44032</v>
      </c>
      <c r="AA31" s="20">
        <v>44279</v>
      </c>
      <c r="AB31" s="20">
        <v>44446</v>
      </c>
      <c r="AC31" s="20">
        <v>44525</v>
      </c>
      <c r="AD31" s="20">
        <v>44510</v>
      </c>
    </row>
    <row r="32" spans="1:30" s="22" customFormat="1" ht="14.25" x14ac:dyDescent="0.25">
      <c r="A32" s="19" t="s">
        <v>68</v>
      </c>
      <c r="B32" s="20">
        <v>37721</v>
      </c>
      <c r="C32" s="20">
        <v>39752</v>
      </c>
      <c r="D32" s="20">
        <v>42198</v>
      </c>
      <c r="E32" s="20">
        <v>45223</v>
      </c>
      <c r="F32" s="20">
        <v>47435</v>
      </c>
      <c r="G32" s="20">
        <v>48971</v>
      </c>
      <c r="H32" s="20">
        <v>48437</v>
      </c>
      <c r="I32" s="20">
        <v>48003</v>
      </c>
      <c r="J32" s="20">
        <v>49642</v>
      </c>
      <c r="K32" s="20">
        <v>49542</v>
      </c>
      <c r="L32" s="20">
        <v>49698</v>
      </c>
      <c r="M32" s="20">
        <v>50305</v>
      </c>
      <c r="N32" s="20">
        <v>52368</v>
      </c>
      <c r="O32" s="20">
        <v>55654</v>
      </c>
      <c r="P32" s="37"/>
      <c r="Q32" s="20">
        <v>50038</v>
      </c>
      <c r="R32" s="20">
        <v>51352</v>
      </c>
      <c r="S32" s="20">
        <v>52645</v>
      </c>
      <c r="T32" s="20">
        <v>53927</v>
      </c>
      <c r="U32" s="20">
        <v>55180</v>
      </c>
      <c r="V32" s="20">
        <v>56401</v>
      </c>
      <c r="W32" s="20">
        <v>57578</v>
      </c>
      <c r="X32" s="20">
        <v>58657</v>
      </c>
      <c r="Y32" s="20">
        <v>59598</v>
      </c>
      <c r="Z32" s="20">
        <v>60366</v>
      </c>
      <c r="AA32" s="20">
        <v>60985</v>
      </c>
      <c r="AB32" s="20">
        <v>61460</v>
      </c>
      <c r="AC32" s="20">
        <v>61776</v>
      </c>
      <c r="AD32" s="20">
        <v>61944</v>
      </c>
    </row>
    <row r="33" spans="1:30" s="22" customFormat="1" ht="14.25" x14ac:dyDescent="0.25">
      <c r="A33" s="19" t="s">
        <v>69</v>
      </c>
      <c r="B33" s="20">
        <v>27258</v>
      </c>
      <c r="C33" s="20">
        <v>26834</v>
      </c>
      <c r="D33" s="20">
        <v>27986</v>
      </c>
      <c r="E33" s="20">
        <v>29942</v>
      </c>
      <c r="F33" s="20">
        <v>29694</v>
      </c>
      <c r="G33" s="20">
        <v>30765</v>
      </c>
      <c r="H33" s="20">
        <v>30461</v>
      </c>
      <c r="I33" s="20">
        <v>30509</v>
      </c>
      <c r="J33" s="20">
        <v>30744</v>
      </c>
      <c r="K33" s="20">
        <v>30563</v>
      </c>
      <c r="L33" s="20">
        <v>30553</v>
      </c>
      <c r="M33" s="20">
        <v>30525</v>
      </c>
      <c r="N33" s="20">
        <v>31310</v>
      </c>
      <c r="O33" s="20">
        <v>32857</v>
      </c>
      <c r="P33" s="37"/>
      <c r="Q33" s="20">
        <v>30361</v>
      </c>
      <c r="R33" s="20">
        <v>31026</v>
      </c>
      <c r="S33" s="20">
        <v>31706</v>
      </c>
      <c r="T33" s="20">
        <v>32407</v>
      </c>
      <c r="U33" s="20">
        <v>33135</v>
      </c>
      <c r="V33" s="20">
        <v>33871</v>
      </c>
      <c r="W33" s="20">
        <v>34609</v>
      </c>
      <c r="X33" s="20">
        <v>35307</v>
      </c>
      <c r="Y33" s="20">
        <v>35927</v>
      </c>
      <c r="Z33" s="20">
        <v>36459</v>
      </c>
      <c r="AA33" s="20">
        <v>36934</v>
      </c>
      <c r="AB33" s="20">
        <v>37323</v>
      </c>
      <c r="AC33" s="20">
        <v>37593</v>
      </c>
      <c r="AD33" s="20">
        <v>37747</v>
      </c>
    </row>
    <row r="34" spans="1:30" s="22" customFormat="1" ht="14.25" x14ac:dyDescent="0.25">
      <c r="A34" s="19" t="s">
        <v>70</v>
      </c>
      <c r="B34" s="20">
        <v>601833</v>
      </c>
      <c r="C34" s="20">
        <v>604398</v>
      </c>
      <c r="D34" s="20">
        <v>619396</v>
      </c>
      <c r="E34" s="20">
        <v>649989</v>
      </c>
      <c r="F34" s="20">
        <v>681539</v>
      </c>
      <c r="G34" s="20">
        <v>697050</v>
      </c>
      <c r="H34" s="20">
        <v>701788</v>
      </c>
      <c r="I34" s="20">
        <v>695977</v>
      </c>
      <c r="J34" s="20">
        <v>700990</v>
      </c>
      <c r="K34" s="20">
        <v>698023</v>
      </c>
      <c r="L34" s="20">
        <v>678338</v>
      </c>
      <c r="M34" s="20">
        <v>668479</v>
      </c>
      <c r="N34" s="20">
        <v>670382</v>
      </c>
      <c r="O34" s="20">
        <v>675568</v>
      </c>
      <c r="P34" s="37"/>
      <c r="Q34" s="20">
        <v>730993</v>
      </c>
      <c r="R34" s="20">
        <v>737113</v>
      </c>
      <c r="S34" s="20">
        <v>743086</v>
      </c>
      <c r="T34" s="20">
        <v>748763</v>
      </c>
      <c r="U34" s="20">
        <v>754149</v>
      </c>
      <c r="V34" s="20">
        <v>759006</v>
      </c>
      <c r="W34" s="20">
        <v>762796</v>
      </c>
      <c r="X34" s="20">
        <v>765597</v>
      </c>
      <c r="Y34" s="20">
        <v>768209</v>
      </c>
      <c r="Z34" s="20">
        <v>769575</v>
      </c>
      <c r="AA34" s="20">
        <v>767148</v>
      </c>
      <c r="AB34" s="20">
        <v>761614</v>
      </c>
      <c r="AC34" s="20">
        <v>754629</v>
      </c>
      <c r="AD34" s="20">
        <v>745990</v>
      </c>
    </row>
    <row r="35" spans="1:30" s="22" customFormat="1" ht="14.25" x14ac:dyDescent="0.25">
      <c r="A35" s="19" t="s">
        <v>71</v>
      </c>
      <c r="B35" s="20">
        <v>73553</v>
      </c>
      <c r="C35" s="20">
        <v>74890</v>
      </c>
      <c r="D35" s="20">
        <v>79218</v>
      </c>
      <c r="E35" s="20">
        <v>86024</v>
      </c>
      <c r="F35" s="20">
        <v>92886</v>
      </c>
      <c r="G35" s="20">
        <v>92906</v>
      </c>
      <c r="H35" s="20">
        <v>95479</v>
      </c>
      <c r="I35" s="20">
        <v>96692</v>
      </c>
      <c r="J35" s="20">
        <v>94747</v>
      </c>
      <c r="K35" s="20">
        <v>96544</v>
      </c>
      <c r="L35" s="20">
        <v>95605</v>
      </c>
      <c r="M35" s="20">
        <v>98121</v>
      </c>
      <c r="N35" s="20">
        <v>98956</v>
      </c>
      <c r="O35" s="20">
        <v>104869</v>
      </c>
      <c r="P35" s="37"/>
      <c r="Q35" s="20">
        <v>96465</v>
      </c>
      <c r="R35" s="20">
        <v>98391</v>
      </c>
      <c r="S35" s="20">
        <v>100142</v>
      </c>
      <c r="T35" s="20">
        <v>101850</v>
      </c>
      <c r="U35" s="20">
        <v>103647</v>
      </c>
      <c r="V35" s="20">
        <v>105491</v>
      </c>
      <c r="W35" s="20">
        <v>107316</v>
      </c>
      <c r="X35" s="20">
        <v>108997</v>
      </c>
      <c r="Y35" s="20">
        <v>110340</v>
      </c>
      <c r="Z35" s="20">
        <v>111300</v>
      </c>
      <c r="AA35" s="20">
        <v>111970</v>
      </c>
      <c r="AB35" s="20">
        <v>112252</v>
      </c>
      <c r="AC35" s="20">
        <v>111806</v>
      </c>
      <c r="AD35" s="20">
        <v>110930</v>
      </c>
    </row>
    <row r="36" spans="1:30" s="22" customFormat="1" ht="14.25" x14ac:dyDescent="0.25">
      <c r="A36" s="19" t="s">
        <v>72</v>
      </c>
      <c r="B36" s="20">
        <v>95890</v>
      </c>
      <c r="C36" s="20">
        <v>98453</v>
      </c>
      <c r="D36" s="20">
        <v>100924</v>
      </c>
      <c r="E36" s="20">
        <v>106932</v>
      </c>
      <c r="F36" s="20">
        <v>112253</v>
      </c>
      <c r="G36" s="20">
        <v>115778</v>
      </c>
      <c r="H36" s="20">
        <v>115885</v>
      </c>
      <c r="I36" s="20">
        <v>127937</v>
      </c>
      <c r="J36" s="20">
        <v>127728</v>
      </c>
      <c r="K36" s="20">
        <v>127399</v>
      </c>
      <c r="L36" s="20">
        <v>125554</v>
      </c>
      <c r="M36" s="20">
        <v>125626</v>
      </c>
      <c r="N36" s="20">
        <v>127041</v>
      </c>
      <c r="O36" s="20">
        <v>131557</v>
      </c>
      <c r="P36" s="37"/>
      <c r="Q36" s="20">
        <v>133134</v>
      </c>
      <c r="R36" s="20">
        <v>135419</v>
      </c>
      <c r="S36" s="20">
        <v>138000</v>
      </c>
      <c r="T36" s="20">
        <v>140701</v>
      </c>
      <c r="U36" s="20">
        <v>143280</v>
      </c>
      <c r="V36" s="20">
        <v>145504</v>
      </c>
      <c r="W36" s="20">
        <v>147311</v>
      </c>
      <c r="X36" s="20">
        <v>148797</v>
      </c>
      <c r="Y36" s="20">
        <v>150056</v>
      </c>
      <c r="Z36" s="20">
        <v>151076</v>
      </c>
      <c r="AA36" s="20">
        <v>151807</v>
      </c>
      <c r="AB36" s="20">
        <v>152232</v>
      </c>
      <c r="AC36" s="20">
        <v>152355</v>
      </c>
      <c r="AD36" s="20">
        <v>152140</v>
      </c>
    </row>
    <row r="37" spans="1:30" s="22" customFormat="1" ht="14.25" x14ac:dyDescent="0.25">
      <c r="A37" s="19" t="s">
        <v>73</v>
      </c>
      <c r="B37" s="20">
        <v>49340</v>
      </c>
      <c r="C37" s="20">
        <v>49429</v>
      </c>
      <c r="D37" s="20">
        <v>52821</v>
      </c>
      <c r="E37" s="20">
        <v>55505</v>
      </c>
      <c r="F37" s="20">
        <v>60093</v>
      </c>
      <c r="G37" s="20">
        <v>57646</v>
      </c>
      <c r="H37" s="20">
        <v>57089</v>
      </c>
      <c r="I37" s="20">
        <v>56079</v>
      </c>
      <c r="J37" s="20">
        <v>56175</v>
      </c>
      <c r="K37" s="20">
        <v>55455</v>
      </c>
      <c r="L37" s="20">
        <v>55697</v>
      </c>
      <c r="M37" s="20">
        <v>56191</v>
      </c>
      <c r="N37" s="20">
        <v>57196</v>
      </c>
      <c r="O37" s="20">
        <v>59611</v>
      </c>
      <c r="P37" s="37"/>
      <c r="Q37" s="20">
        <v>64186</v>
      </c>
      <c r="R37" s="20">
        <v>65001</v>
      </c>
      <c r="S37" s="20">
        <v>65734</v>
      </c>
      <c r="T37" s="20">
        <v>66286</v>
      </c>
      <c r="U37" s="20">
        <v>66574</v>
      </c>
      <c r="V37" s="20">
        <v>66813</v>
      </c>
      <c r="W37" s="20">
        <v>67079</v>
      </c>
      <c r="X37" s="20">
        <v>67263</v>
      </c>
      <c r="Y37" s="20">
        <v>67337</v>
      </c>
      <c r="Z37" s="20">
        <v>67207</v>
      </c>
      <c r="AA37" s="20">
        <v>66821</v>
      </c>
      <c r="AB37" s="20">
        <v>66171</v>
      </c>
      <c r="AC37" s="20">
        <v>65237</v>
      </c>
      <c r="AD37" s="20">
        <v>64019</v>
      </c>
    </row>
    <row r="38" spans="1:30" s="22" customFormat="1" ht="14.25" x14ac:dyDescent="0.25">
      <c r="A38" s="19" t="s">
        <v>74</v>
      </c>
      <c r="B38" s="20">
        <v>112623</v>
      </c>
      <c r="C38" s="20">
        <v>113768</v>
      </c>
      <c r="D38" s="20">
        <v>117244</v>
      </c>
      <c r="E38" s="20">
        <v>121877</v>
      </c>
      <c r="F38" s="20">
        <v>127304</v>
      </c>
      <c r="G38" s="20">
        <v>130523</v>
      </c>
      <c r="H38" s="20">
        <v>127964</v>
      </c>
      <c r="I38" s="20">
        <v>126851</v>
      </c>
      <c r="J38" s="20">
        <v>127247</v>
      </c>
      <c r="K38" s="20">
        <v>125056</v>
      </c>
      <c r="L38" s="20">
        <v>123764</v>
      </c>
      <c r="M38" s="20">
        <v>123018</v>
      </c>
      <c r="N38" s="20">
        <v>122552</v>
      </c>
      <c r="O38" s="20">
        <v>126472</v>
      </c>
      <c r="P38" s="37"/>
      <c r="Q38" s="20">
        <v>154966</v>
      </c>
      <c r="R38" s="20">
        <v>154170</v>
      </c>
      <c r="S38" s="20">
        <v>153509</v>
      </c>
      <c r="T38" s="20">
        <v>152984</v>
      </c>
      <c r="U38" s="20">
        <v>152581</v>
      </c>
      <c r="V38" s="20">
        <v>152263</v>
      </c>
      <c r="W38" s="20">
        <v>151972</v>
      </c>
      <c r="X38" s="20">
        <v>151651</v>
      </c>
      <c r="Y38" s="20">
        <v>151276</v>
      </c>
      <c r="Z38" s="20">
        <v>150786</v>
      </c>
      <c r="AA38" s="20">
        <v>150110</v>
      </c>
      <c r="AB38" s="20">
        <v>149191</v>
      </c>
      <c r="AC38" s="20">
        <v>148070</v>
      </c>
      <c r="AD38" s="20">
        <v>146803</v>
      </c>
    </row>
    <row r="39" spans="1:30" s="22" customFormat="1" ht="14.25" x14ac:dyDescent="0.25">
      <c r="A39" s="19" t="s">
        <v>75</v>
      </c>
      <c r="B39" s="20">
        <v>28298</v>
      </c>
      <c r="C39" s="20">
        <v>28173</v>
      </c>
      <c r="D39" s="20">
        <v>29571</v>
      </c>
      <c r="E39" s="20">
        <v>29896</v>
      </c>
      <c r="F39" s="20">
        <v>31207</v>
      </c>
      <c r="G39" s="20">
        <v>30754</v>
      </c>
      <c r="H39" s="20">
        <v>30818</v>
      </c>
      <c r="I39" s="20">
        <v>30215</v>
      </c>
      <c r="J39" s="20">
        <v>30215</v>
      </c>
      <c r="K39" s="20">
        <v>29568</v>
      </c>
      <c r="L39" s="20">
        <v>29614</v>
      </c>
      <c r="M39" s="20">
        <v>30034</v>
      </c>
      <c r="N39" s="20">
        <v>30117</v>
      </c>
      <c r="O39" s="20">
        <v>31780</v>
      </c>
      <c r="P39" s="37"/>
      <c r="Q39" s="20">
        <v>36450</v>
      </c>
      <c r="R39" s="20">
        <v>36382</v>
      </c>
      <c r="S39" s="20">
        <v>36380</v>
      </c>
      <c r="T39" s="20">
        <v>36400</v>
      </c>
      <c r="U39" s="20">
        <v>36398</v>
      </c>
      <c r="V39" s="20">
        <v>36396</v>
      </c>
      <c r="W39" s="20">
        <v>36385</v>
      </c>
      <c r="X39" s="20">
        <v>36362</v>
      </c>
      <c r="Y39" s="20">
        <v>36334</v>
      </c>
      <c r="Z39" s="20">
        <v>36272</v>
      </c>
      <c r="AA39" s="20">
        <v>36135</v>
      </c>
      <c r="AB39" s="20">
        <v>35927</v>
      </c>
      <c r="AC39" s="20">
        <v>35680</v>
      </c>
      <c r="AD39" s="20">
        <v>35393</v>
      </c>
    </row>
    <row r="40" spans="1:30" s="22" customFormat="1" ht="14.25" x14ac:dyDescent="0.25">
      <c r="A40" s="19" t="s">
        <v>76</v>
      </c>
      <c r="B40" s="20" t="s">
        <v>92</v>
      </c>
      <c r="C40" s="20">
        <v>7721</v>
      </c>
      <c r="D40" s="20">
        <v>7234</v>
      </c>
      <c r="E40" s="20">
        <v>7908</v>
      </c>
      <c r="F40" s="20">
        <v>8124</v>
      </c>
      <c r="G40" s="20">
        <v>8357</v>
      </c>
      <c r="H40" s="20">
        <v>8421</v>
      </c>
      <c r="I40" s="20">
        <v>7790</v>
      </c>
      <c r="J40" s="20">
        <v>6885</v>
      </c>
      <c r="K40" s="20">
        <v>6643</v>
      </c>
      <c r="L40" s="20" t="s">
        <v>92</v>
      </c>
      <c r="M40" s="20" t="s">
        <v>92</v>
      </c>
      <c r="N40" s="20" t="s">
        <v>92</v>
      </c>
      <c r="O40" s="20" t="s">
        <v>92</v>
      </c>
      <c r="P40" s="38"/>
      <c r="Q40" s="20" t="s">
        <v>92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0</v>
      </c>
      <c r="AB40" s="20">
        <v>0</v>
      </c>
      <c r="AC40" s="20">
        <v>0</v>
      </c>
      <c r="AD40" s="20">
        <v>0</v>
      </c>
    </row>
  </sheetData>
  <mergeCells count="4">
    <mergeCell ref="P15:P40"/>
    <mergeCell ref="A13:A14"/>
    <mergeCell ref="B13:O13"/>
    <mergeCell ref="P13:AD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F1DFA-B44D-4DDB-A73B-3545441A2D82}">
  <dimension ref="A7:O41"/>
  <sheetViews>
    <sheetView showGridLines="0" showRowColHeaders="0" topLeftCell="I1" zoomScale="90" zoomScaleNormal="90" workbookViewId="0">
      <selection activeCell="R13" sqref="R13"/>
    </sheetView>
  </sheetViews>
  <sheetFormatPr baseColWidth="10" defaultColWidth="11.5703125" defaultRowHeight="18" x14ac:dyDescent="0.35"/>
  <cols>
    <col min="1" max="1" width="20.5703125" style="15" customWidth="1"/>
    <col min="2" max="2" width="15.28515625" style="1" customWidth="1"/>
    <col min="3" max="15" width="14.85546875" style="1" customWidth="1"/>
    <col min="16" max="16384" width="11.5703125" style="1"/>
  </cols>
  <sheetData>
    <row r="7" spans="1:15" x14ac:dyDescent="0.35">
      <c r="A7" s="4" t="s">
        <v>49</v>
      </c>
      <c r="B7" s="6" t="s">
        <v>100</v>
      </c>
    </row>
    <row r="8" spans="1:15" x14ac:dyDescent="0.35">
      <c r="A8" s="4" t="s">
        <v>2</v>
      </c>
      <c r="B8" s="7" t="s">
        <v>3</v>
      </c>
    </row>
    <row r="9" spans="1:15" x14ac:dyDescent="0.35">
      <c r="A9" s="4" t="s">
        <v>4</v>
      </c>
      <c r="B9" s="7" t="s">
        <v>86</v>
      </c>
    </row>
    <row r="11" spans="1:15" s="22" customFormat="1" ht="15" customHeight="1" x14ac:dyDescent="0.25">
      <c r="A11" s="39" t="s">
        <v>50</v>
      </c>
      <c r="B11" s="40" t="s">
        <v>77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</row>
    <row r="12" spans="1:15" s="22" customFormat="1" ht="14.25" x14ac:dyDescent="0.25">
      <c r="A12" s="39"/>
      <c r="B12" s="18" t="s">
        <v>11</v>
      </c>
      <c r="C12" s="18" t="s">
        <v>12</v>
      </c>
      <c r="D12" s="18" t="s">
        <v>13</v>
      </c>
      <c r="E12" s="18" t="s">
        <v>14</v>
      </c>
      <c r="F12" s="18" t="s">
        <v>15</v>
      </c>
      <c r="G12" s="18" t="s">
        <v>16</v>
      </c>
      <c r="H12" s="18" t="s">
        <v>17</v>
      </c>
      <c r="I12" s="18" t="s">
        <v>18</v>
      </c>
      <c r="J12" s="18" t="s">
        <v>19</v>
      </c>
      <c r="K12" s="18" t="s">
        <v>20</v>
      </c>
      <c r="L12" s="18" t="s">
        <v>21</v>
      </c>
      <c r="M12" s="18" t="s">
        <v>22</v>
      </c>
      <c r="N12" s="18" t="s">
        <v>23</v>
      </c>
      <c r="O12" s="18" t="s">
        <v>24</v>
      </c>
    </row>
    <row r="13" spans="1:15" s="23" customFormat="1" ht="31.15" customHeight="1" x14ac:dyDescent="0.25">
      <c r="A13" s="10" t="s">
        <v>26</v>
      </c>
      <c r="B13" s="25">
        <v>0.75612901870311977</v>
      </c>
      <c r="C13" s="25">
        <v>0.76600745648233071</v>
      </c>
      <c r="D13" s="25">
        <v>0.77957896606857346</v>
      </c>
      <c r="E13" s="25">
        <v>0.81193654761869505</v>
      </c>
      <c r="F13" s="25">
        <v>0.84662363184902323</v>
      </c>
      <c r="G13" s="25">
        <v>0.84201646014565412</v>
      </c>
      <c r="H13" s="25">
        <v>0.83866287241858239</v>
      </c>
      <c r="I13" s="25">
        <v>0.83055618350336535</v>
      </c>
      <c r="J13" s="25">
        <v>0.82855843130738238</v>
      </c>
      <c r="K13" s="25">
        <v>0.82204881415089492</v>
      </c>
      <c r="L13" s="25">
        <v>0.80992082665661813</v>
      </c>
      <c r="M13" s="25">
        <v>0.81580847171624726</v>
      </c>
      <c r="N13" s="25">
        <v>0.82915994131672799</v>
      </c>
      <c r="O13" s="25">
        <v>0.86264255588453043</v>
      </c>
    </row>
    <row r="14" spans="1:15" s="22" customFormat="1" ht="14.25" x14ac:dyDescent="0.25">
      <c r="A14" s="19" t="s">
        <v>52</v>
      </c>
      <c r="B14" s="26">
        <f>'Tabla 3'!B16/'Tabla 3'!Q16</f>
        <v>0.7904005764088069</v>
      </c>
      <c r="C14" s="26">
        <f>'Tabla 3'!C16/'Tabla 3'!R16</f>
        <v>0.79919381337381235</v>
      </c>
      <c r="D14" s="26">
        <f>'Tabla 3'!D16/'Tabla 3'!S16</f>
        <v>0.80980099548601781</v>
      </c>
      <c r="E14" s="26">
        <f>'Tabla 3'!E16/'Tabla 3'!T16</f>
        <v>0.8571514701790186</v>
      </c>
      <c r="F14" s="26">
        <f>'Tabla 3'!F16/'Tabla 3'!U16</f>
        <v>0.88311327052889255</v>
      </c>
      <c r="G14" s="26">
        <f>'Tabla 3'!G16/'Tabla 3'!V16</f>
        <v>0.89177190578475674</v>
      </c>
      <c r="H14" s="26">
        <f>'Tabla 3'!H16/'Tabla 3'!W16</f>
        <v>0.89127462212202968</v>
      </c>
      <c r="I14" s="26">
        <f>'Tabla 3'!I16/'Tabla 3'!X16</f>
        <v>0.88585764573619119</v>
      </c>
      <c r="J14" s="26">
        <f>'Tabla 3'!J16/'Tabla 3'!Y16</f>
        <v>0.88557474271759984</v>
      </c>
      <c r="K14" s="26">
        <f>'Tabla 3'!K16/'Tabla 3'!Z16</f>
        <v>0.874830162266516</v>
      </c>
      <c r="L14" s="26">
        <f>'Tabla 3'!L16/'Tabla 3'!AA16</f>
        <v>0.85453830070502756</v>
      </c>
      <c r="M14" s="26">
        <f>'Tabla 3'!M16/'Tabla 3'!AB16</f>
        <v>0.84549653473747943</v>
      </c>
      <c r="N14" s="26">
        <f>'Tabla 3'!N16/'Tabla 3'!AC16</f>
        <v>0.84892546320999462</v>
      </c>
      <c r="O14" s="26">
        <f>'Tabla 3'!O16/'Tabla 3'!AD16</f>
        <v>0.8788908327986299</v>
      </c>
    </row>
    <row r="15" spans="1:15" s="22" customFormat="1" ht="14.25" x14ac:dyDescent="0.25">
      <c r="A15" s="19" t="s">
        <v>53</v>
      </c>
      <c r="B15" s="26">
        <f>'Tabla 3'!B17/'Tabla 3'!Q17</f>
        <v>0.7009671951341111</v>
      </c>
      <c r="C15" s="26">
        <f>'Tabla 3'!C17/'Tabla 3'!R17</f>
        <v>0.69220308899099636</v>
      </c>
      <c r="D15" s="26">
        <f>'Tabla 3'!D17/'Tabla 3'!S17</f>
        <v>0.70389741373099923</v>
      </c>
      <c r="E15" s="26">
        <f>'Tabla 3'!E17/'Tabla 3'!T17</f>
        <v>0.73114701694225681</v>
      </c>
      <c r="F15" s="26">
        <f>'Tabla 3'!F17/'Tabla 3'!U17</f>
        <v>0.81688817093766064</v>
      </c>
      <c r="G15" s="26">
        <f>'Tabla 3'!G17/'Tabla 3'!V17</f>
        <v>0.80883075137282912</v>
      </c>
      <c r="H15" s="26">
        <f>'Tabla 3'!H17/'Tabla 3'!W17</f>
        <v>0.81520966595593458</v>
      </c>
      <c r="I15" s="26">
        <f>'Tabla 3'!I17/'Tabla 3'!X17</f>
        <v>0.74775385658586202</v>
      </c>
      <c r="J15" s="26">
        <f>'Tabla 3'!J17/'Tabla 3'!Y17</f>
        <v>0.74924009764548394</v>
      </c>
      <c r="K15" s="26">
        <f>'Tabla 3'!K17/'Tabla 3'!Z17</f>
        <v>0.73889964504678929</v>
      </c>
      <c r="L15" s="26">
        <f>'Tabla 3'!L17/'Tabla 3'!AA17</f>
        <v>0.76368604073522106</v>
      </c>
      <c r="M15" s="26">
        <f>'Tabla 3'!M17/'Tabla 3'!AB17</f>
        <v>0.78453292496171512</v>
      </c>
      <c r="N15" s="26">
        <f>'Tabla 3'!N17/'Tabla 3'!AC17</f>
        <v>0.79379153550192372</v>
      </c>
      <c r="O15" s="26">
        <f>'Tabla 3'!O17/'Tabla 3'!AD17</f>
        <v>0.82804698444628044</v>
      </c>
    </row>
    <row r="16" spans="1:15" s="22" customFormat="1" ht="14.25" x14ac:dyDescent="0.25">
      <c r="A16" s="19" t="s">
        <v>54</v>
      </c>
      <c r="B16" s="26">
        <f>'Tabla 3'!B18/'Tabla 3'!Q18</f>
        <v>0.79774380882451101</v>
      </c>
      <c r="C16" s="26">
        <f>'Tabla 3'!C18/'Tabla 3'!R18</f>
        <v>0.78478237477807067</v>
      </c>
      <c r="D16" s="26">
        <f>'Tabla 3'!D18/'Tabla 3'!S18</f>
        <v>0.80568258693005002</v>
      </c>
      <c r="E16" s="26">
        <f>'Tabla 3'!E18/'Tabla 3'!T18</f>
        <v>0.81788169442708469</v>
      </c>
      <c r="F16" s="26">
        <f>'Tabla 3'!F18/'Tabla 3'!U18</f>
        <v>0.83064812671088295</v>
      </c>
      <c r="G16" s="26">
        <f>'Tabla 3'!G18/'Tabla 3'!V18</f>
        <v>0.83446028846416009</v>
      </c>
      <c r="H16" s="26">
        <f>'Tabla 3'!H18/'Tabla 3'!W18</f>
        <v>0.83936531304952355</v>
      </c>
      <c r="I16" s="26">
        <f>'Tabla 3'!I18/'Tabla 3'!X18</f>
        <v>0.82997656164831568</v>
      </c>
      <c r="J16" s="26">
        <f>'Tabla 3'!J18/'Tabla 3'!Y18</f>
        <v>0.82349012498807361</v>
      </c>
      <c r="K16" s="26">
        <f>'Tabla 3'!K18/'Tabla 3'!Z18</f>
        <v>0.80969217118285441</v>
      </c>
      <c r="L16" s="26">
        <f>'Tabla 3'!L18/'Tabla 3'!AA18</f>
        <v>0.82059500328731094</v>
      </c>
      <c r="M16" s="26">
        <f>'Tabla 3'!M18/'Tabla 3'!AB18</f>
        <v>0.80778766425167348</v>
      </c>
      <c r="N16" s="26">
        <f>'Tabla 3'!N18/'Tabla 3'!AC18</f>
        <v>0.81722639492426663</v>
      </c>
      <c r="O16" s="26">
        <f>'Tabla 3'!O18/'Tabla 3'!AD18</f>
        <v>0.84674738008726025</v>
      </c>
    </row>
    <row r="17" spans="1:15" s="22" customFormat="1" ht="14.25" x14ac:dyDescent="0.25">
      <c r="A17" s="19" t="s">
        <v>55</v>
      </c>
      <c r="B17" s="26">
        <f>'Tabla 3'!B19/'Tabla 3'!Q19</f>
        <v>0.77354701527799652</v>
      </c>
      <c r="C17" s="26">
        <f>'Tabla 3'!C19/'Tabla 3'!R19</f>
        <v>0.77992873158231901</v>
      </c>
      <c r="D17" s="26">
        <f>'Tabla 3'!D19/'Tabla 3'!S19</f>
        <v>0.82053208773354991</v>
      </c>
      <c r="E17" s="26">
        <f>'Tabla 3'!E19/'Tabla 3'!T19</f>
        <v>0.83534194263658201</v>
      </c>
      <c r="F17" s="26">
        <f>'Tabla 3'!F19/'Tabla 3'!U19</f>
        <v>0.87556317943206707</v>
      </c>
      <c r="G17" s="26">
        <f>'Tabla 3'!G19/'Tabla 3'!V19</f>
        <v>0.83379954828950908</v>
      </c>
      <c r="H17" s="26">
        <f>'Tabla 3'!H19/'Tabla 3'!W19</f>
        <v>0.8186639047125841</v>
      </c>
      <c r="I17" s="26">
        <f>'Tabla 3'!I19/'Tabla 3'!X19</f>
        <v>0.79477573323950079</v>
      </c>
      <c r="J17" s="26">
        <f>'Tabla 3'!J19/'Tabla 3'!Y19</f>
        <v>0.78416908412764197</v>
      </c>
      <c r="K17" s="26">
        <f>'Tabla 3'!K19/'Tabla 3'!Z19</f>
        <v>0.78041363797304897</v>
      </c>
      <c r="L17" s="26">
        <f>'Tabla 3'!L19/'Tabla 3'!AA19</f>
        <v>0.79301058301247662</v>
      </c>
      <c r="M17" s="26">
        <f>'Tabla 3'!M19/'Tabla 3'!AB19</f>
        <v>0.8091953532074827</v>
      </c>
      <c r="N17" s="26">
        <f>'Tabla 3'!N19/'Tabla 3'!AC19</f>
        <v>0.80626861129828065</v>
      </c>
      <c r="O17" s="26">
        <f>'Tabla 3'!O19/'Tabla 3'!AD19</f>
        <v>0.83838115479985831</v>
      </c>
    </row>
    <row r="18" spans="1:15" s="22" customFormat="1" ht="14.25" x14ac:dyDescent="0.25">
      <c r="A18" s="19" t="s">
        <v>56</v>
      </c>
      <c r="B18" s="26">
        <f>'Tabla 3'!B20/'Tabla 3'!Q20</f>
        <v>0.72117988332379257</v>
      </c>
      <c r="C18" s="26">
        <f>'Tabla 3'!C20/'Tabla 3'!R20</f>
        <v>0.72228356890459366</v>
      </c>
      <c r="D18" s="26">
        <f>'Tabla 3'!D20/'Tabla 3'!S20</f>
        <v>0.75509949431930123</v>
      </c>
      <c r="E18" s="26">
        <f>'Tabla 3'!E20/'Tabla 3'!T20</f>
        <v>0.78038973295582936</v>
      </c>
      <c r="F18" s="26">
        <f>'Tabla 3'!F20/'Tabla 3'!U20</f>
        <v>0.80627211927926468</v>
      </c>
      <c r="G18" s="26">
        <f>'Tabla 3'!G20/'Tabla 3'!V20</f>
        <v>0.80737383718949129</v>
      </c>
      <c r="H18" s="26">
        <f>'Tabla 3'!H20/'Tabla 3'!W20</f>
        <v>0.81912828413322369</v>
      </c>
      <c r="I18" s="26">
        <f>'Tabla 3'!I20/'Tabla 3'!X20</f>
        <v>0.81535441351749283</v>
      </c>
      <c r="J18" s="26">
        <f>'Tabla 3'!J20/'Tabla 3'!Y20</f>
        <v>0.8177764481294697</v>
      </c>
      <c r="K18" s="26">
        <f>'Tabla 3'!K20/'Tabla 3'!Z20</f>
        <v>0.80721669648872441</v>
      </c>
      <c r="L18" s="26">
        <f>'Tabla 3'!L20/'Tabla 3'!AA20</f>
        <v>0.81376670501814319</v>
      </c>
      <c r="M18" s="26">
        <f>'Tabla 3'!M20/'Tabla 3'!AB20</f>
        <v>0.81716978862864187</v>
      </c>
      <c r="N18" s="26">
        <f>'Tabla 3'!N20/'Tabla 3'!AC20</f>
        <v>0.82320238633836618</v>
      </c>
      <c r="O18" s="26">
        <f>'Tabla 3'!O20/'Tabla 3'!AD20</f>
        <v>0.84823712557986719</v>
      </c>
    </row>
    <row r="19" spans="1:15" s="22" customFormat="1" ht="14.25" x14ac:dyDescent="0.25">
      <c r="A19" s="19" t="s">
        <v>57</v>
      </c>
      <c r="B19" s="26">
        <f>'Tabla 3'!B21/'Tabla 3'!Q21</f>
        <v>0.74223412008341327</v>
      </c>
      <c r="C19" s="26">
        <f>'Tabla 3'!C21/'Tabla 3'!R21</f>
        <v>0.7451244212962963</v>
      </c>
      <c r="D19" s="26">
        <f>'Tabla 3'!D21/'Tabla 3'!S21</f>
        <v>0.76831866873468913</v>
      </c>
      <c r="E19" s="26">
        <f>'Tabla 3'!E21/'Tabla 3'!T21</f>
        <v>0.79300960163728595</v>
      </c>
      <c r="F19" s="26">
        <f>'Tabla 3'!F21/'Tabla 3'!U21</f>
        <v>0.818374671258155</v>
      </c>
      <c r="G19" s="26">
        <f>'Tabla 3'!G21/'Tabla 3'!V21</f>
        <v>0.87833150320333353</v>
      </c>
      <c r="H19" s="26">
        <f>'Tabla 3'!H21/'Tabla 3'!W21</f>
        <v>0.81510720111862034</v>
      </c>
      <c r="I19" s="26">
        <f>'Tabla 3'!I21/'Tabla 3'!X21</f>
        <v>0.81901311753191741</v>
      </c>
      <c r="J19" s="26">
        <f>'Tabla 3'!J21/'Tabla 3'!Y21</f>
        <v>0.82166969999412909</v>
      </c>
      <c r="K19" s="26">
        <f>'Tabla 3'!K21/'Tabla 3'!Z21</f>
        <v>0.81698810315525017</v>
      </c>
      <c r="L19" s="26">
        <f>'Tabla 3'!L21/'Tabla 3'!AA21</f>
        <v>0.8187552188953835</v>
      </c>
      <c r="M19" s="26">
        <f>'Tabla 3'!M21/'Tabla 3'!AB21</f>
        <v>0.81773851962949284</v>
      </c>
      <c r="N19" s="26">
        <f>'Tabla 3'!N21/'Tabla 3'!AC21</f>
        <v>0.82993238808931491</v>
      </c>
      <c r="O19" s="26">
        <f>'Tabla 3'!O21/'Tabla 3'!AD21</f>
        <v>0.86209218101900575</v>
      </c>
    </row>
    <row r="20" spans="1:15" s="22" customFormat="1" ht="14.25" x14ac:dyDescent="0.25">
      <c r="A20" s="19" t="s">
        <v>58</v>
      </c>
      <c r="B20" s="26">
        <f>'Tabla 3'!B22/'Tabla 3'!Q22</f>
        <v>0.7613900457005599</v>
      </c>
      <c r="C20" s="26">
        <f>'Tabla 3'!C22/'Tabla 3'!R22</f>
        <v>0.77279407166531178</v>
      </c>
      <c r="D20" s="26">
        <f>'Tabla 3'!D22/'Tabla 3'!S22</f>
        <v>0.78795774611114877</v>
      </c>
      <c r="E20" s="26">
        <f>'Tabla 3'!E22/'Tabla 3'!T22</f>
        <v>0.82041467304625204</v>
      </c>
      <c r="F20" s="26">
        <f>'Tabla 3'!F22/'Tabla 3'!U22</f>
        <v>0.84680436864497699</v>
      </c>
      <c r="G20" s="26">
        <f>'Tabla 3'!G22/'Tabla 3'!V22</f>
        <v>0.8422481999330208</v>
      </c>
      <c r="H20" s="26">
        <f>'Tabla 3'!H22/'Tabla 3'!W22</f>
        <v>0.84548871590855623</v>
      </c>
      <c r="I20" s="26">
        <f>'Tabla 3'!I22/'Tabla 3'!X22</f>
        <v>0.84399292087142197</v>
      </c>
      <c r="J20" s="26">
        <f>'Tabla 3'!J22/'Tabla 3'!Y22</f>
        <v>0.83982562080869394</v>
      </c>
      <c r="K20" s="26">
        <f>'Tabla 3'!K22/'Tabla 3'!Z22</f>
        <v>0.83108379340725791</v>
      </c>
      <c r="L20" s="26">
        <f>'Tabla 3'!L22/'Tabla 3'!AA22</f>
        <v>0.82634155506612528</v>
      </c>
      <c r="M20" s="26">
        <f>'Tabla 3'!M22/'Tabla 3'!AB22</f>
        <v>0.83741891609123242</v>
      </c>
      <c r="N20" s="26">
        <f>'Tabla 3'!N22/'Tabla 3'!AC22</f>
        <v>0.83831986567320815</v>
      </c>
      <c r="O20" s="26">
        <f>'Tabla 3'!O22/'Tabla 3'!AD22</f>
        <v>0.88604476079666006</v>
      </c>
    </row>
    <row r="21" spans="1:15" s="22" customFormat="1" ht="14.25" x14ac:dyDescent="0.25">
      <c r="A21" s="19" t="s">
        <v>59</v>
      </c>
      <c r="B21" s="26">
        <f>'Tabla 3'!B23/'Tabla 3'!Q23</f>
        <v>0.76952784804877039</v>
      </c>
      <c r="C21" s="26">
        <f>'Tabla 3'!C23/'Tabla 3'!R23</f>
        <v>0.84794784350976637</v>
      </c>
      <c r="D21" s="26">
        <f>'Tabla 3'!D23/'Tabla 3'!S23</f>
        <v>0.83815043925768051</v>
      </c>
      <c r="E21" s="26">
        <f>'Tabla 3'!E23/'Tabla 3'!T23</f>
        <v>0.86179433122511129</v>
      </c>
      <c r="F21" s="26">
        <f>'Tabla 3'!F23/'Tabla 3'!U23</f>
        <v>0.93079777752295967</v>
      </c>
      <c r="G21" s="26">
        <f>'Tabla 3'!G23/'Tabla 3'!V23</f>
        <v>0.89719504240052184</v>
      </c>
      <c r="H21" s="26">
        <f>'Tabla 3'!H23/'Tabla 3'!W23</f>
        <v>0.89434127934020791</v>
      </c>
      <c r="I21" s="26">
        <f>'Tabla 3'!I23/'Tabla 3'!X23</f>
        <v>0.82063534478693467</v>
      </c>
      <c r="J21" s="26">
        <f>'Tabla 3'!J23/'Tabla 3'!Y23</f>
        <v>0.81313357146238952</v>
      </c>
      <c r="K21" s="26">
        <f>'Tabla 3'!K23/'Tabla 3'!Z23</f>
        <v>0.82329094094173561</v>
      </c>
      <c r="L21" s="26">
        <f>'Tabla 3'!L23/'Tabla 3'!AA23</f>
        <v>0.80682012208135911</v>
      </c>
      <c r="M21" s="26">
        <f>'Tabla 3'!M23/'Tabla 3'!AB23</f>
        <v>0.82701645281066605</v>
      </c>
      <c r="N21" s="26">
        <f>'Tabla 3'!N23/'Tabla 3'!AC23</f>
        <v>0.83658859487112436</v>
      </c>
      <c r="O21" s="26">
        <f>'Tabla 3'!O23/'Tabla 3'!AD23</f>
        <v>0.85085085636530911</v>
      </c>
    </row>
    <row r="22" spans="1:15" s="22" customFormat="1" ht="14.25" x14ac:dyDescent="0.25">
      <c r="A22" s="19" t="s">
        <v>60</v>
      </c>
      <c r="B22" s="26">
        <f>'Tabla 3'!B24/'Tabla 3'!Q24</f>
        <v>0.82959198079909646</v>
      </c>
      <c r="C22" s="26">
        <f>'Tabla 3'!C24/'Tabla 3'!R24</f>
        <v>0.85638594534300061</v>
      </c>
      <c r="D22" s="26">
        <f>'Tabla 3'!D24/'Tabla 3'!S24</f>
        <v>0.85035431429762398</v>
      </c>
      <c r="E22" s="26">
        <f>'Tabla 3'!E24/'Tabla 3'!T24</f>
        <v>0.89247013059183111</v>
      </c>
      <c r="F22" s="26">
        <f>'Tabla 3'!F24/'Tabla 3'!U24</f>
        <v>0.91559072608635295</v>
      </c>
      <c r="G22" s="26">
        <f>'Tabla 3'!G24/'Tabla 3'!V24</f>
        <v>0.90774139844617097</v>
      </c>
      <c r="H22" s="26">
        <f>'Tabla 3'!H24/'Tabla 3'!W24</f>
        <v>0.93482180002773541</v>
      </c>
      <c r="I22" s="26">
        <f>'Tabla 3'!I24/'Tabla 3'!X24</f>
        <v>0.95596610640366719</v>
      </c>
      <c r="J22" s="26">
        <f>'Tabla 3'!J24/'Tabla 3'!Y24</f>
        <v>0.96768802228412254</v>
      </c>
      <c r="K22" s="26">
        <f>'Tabla 3'!K24/'Tabla 3'!Z24</f>
        <v>0.94871794871794868</v>
      </c>
      <c r="L22" s="26">
        <f>'Tabla 3'!L24/'Tabla 3'!AA24</f>
        <v>0.92641058111720842</v>
      </c>
      <c r="M22" s="26">
        <f>'Tabla 3'!M24/'Tabla 3'!AB24</f>
        <v>0.87306283460129619</v>
      </c>
      <c r="N22" s="26">
        <f>'Tabla 3'!N24/'Tabla 3'!AC24</f>
        <v>0.91322721510071836</v>
      </c>
      <c r="O22" s="26">
        <f>'Tabla 3'!O24/'Tabla 3'!AD24</f>
        <v>1.0090102773475995</v>
      </c>
    </row>
    <row r="23" spans="1:15" s="22" customFormat="1" ht="14.25" x14ac:dyDescent="0.25">
      <c r="A23" s="19" t="s">
        <v>61</v>
      </c>
      <c r="B23" s="26">
        <f>'Tabla 3'!B25/'Tabla 3'!Q25</f>
        <v>0.72595896090373591</v>
      </c>
      <c r="C23" s="26">
        <f>'Tabla 3'!C25/'Tabla 3'!R25</f>
        <v>0.73589111675061991</v>
      </c>
      <c r="D23" s="26">
        <f>'Tabla 3'!D25/'Tabla 3'!S25</f>
        <v>0.74384387702684118</v>
      </c>
      <c r="E23" s="26">
        <f>'Tabla 3'!E25/'Tabla 3'!T25</f>
        <v>0.78142053230923136</v>
      </c>
      <c r="F23" s="26">
        <f>'Tabla 3'!F25/'Tabla 3'!U25</f>
        <v>0.81673797313231911</v>
      </c>
      <c r="G23" s="26">
        <f>'Tabla 3'!G25/'Tabla 3'!V25</f>
        <v>0.78821538534626734</v>
      </c>
      <c r="H23" s="26">
        <f>'Tabla 3'!H25/'Tabla 3'!W25</f>
        <v>0.78745212081062166</v>
      </c>
      <c r="I23" s="26">
        <f>'Tabla 3'!I25/'Tabla 3'!X25</f>
        <v>0.78499690118398924</v>
      </c>
      <c r="J23" s="26">
        <f>'Tabla 3'!J25/'Tabla 3'!Y25</f>
        <v>0.77683066785870658</v>
      </c>
      <c r="K23" s="26">
        <f>'Tabla 3'!K25/'Tabla 3'!Z25</f>
        <v>0.7748562050801604</v>
      </c>
      <c r="L23" s="26">
        <f>'Tabla 3'!L25/'Tabla 3'!AA25</f>
        <v>0.75455214584538044</v>
      </c>
      <c r="M23" s="26">
        <f>'Tabla 3'!M25/'Tabla 3'!AB25</f>
        <v>0.7665115588610828</v>
      </c>
      <c r="N23" s="26">
        <f>'Tabla 3'!N25/'Tabla 3'!AC25</f>
        <v>0.7907150885747305</v>
      </c>
      <c r="O23" s="26">
        <f>'Tabla 3'!O25/'Tabla 3'!AD25</f>
        <v>0.82411516028035159</v>
      </c>
    </row>
    <row r="24" spans="1:15" s="22" customFormat="1" ht="14.25" x14ac:dyDescent="0.25">
      <c r="A24" s="19" t="s">
        <v>62</v>
      </c>
      <c r="B24" s="26">
        <f>'Tabla 3'!B26/'Tabla 3'!Q26</f>
        <v>0.75461799424078779</v>
      </c>
      <c r="C24" s="26">
        <f>'Tabla 3'!C26/'Tabla 3'!R26</f>
        <v>0.7552230274873043</v>
      </c>
      <c r="D24" s="26">
        <f>'Tabla 3'!D26/'Tabla 3'!S26</f>
        <v>0.78662649189173339</v>
      </c>
      <c r="E24" s="26">
        <f>'Tabla 3'!E26/'Tabla 3'!T26</f>
        <v>0.82009242957746475</v>
      </c>
      <c r="F24" s="26">
        <f>'Tabla 3'!F26/'Tabla 3'!U26</f>
        <v>0.8784704879983547</v>
      </c>
      <c r="G24" s="26">
        <f>'Tabla 3'!G26/'Tabla 3'!V26</f>
        <v>0.84142168586040689</v>
      </c>
      <c r="H24" s="26">
        <f>'Tabla 3'!H26/'Tabla 3'!W26</f>
        <v>0.84148203891016138</v>
      </c>
      <c r="I24" s="26">
        <f>'Tabla 3'!I26/'Tabla 3'!X26</f>
        <v>0.83092459870876034</v>
      </c>
      <c r="J24" s="26">
        <f>'Tabla 3'!J26/'Tabla 3'!Y26</f>
        <v>0.84797744618176951</v>
      </c>
      <c r="K24" s="26">
        <f>'Tabla 3'!K26/'Tabla 3'!Z26</f>
        <v>0.83453716663797428</v>
      </c>
      <c r="L24" s="26">
        <f>'Tabla 3'!L26/'Tabla 3'!AA26</f>
        <v>0.84631467713326036</v>
      </c>
      <c r="M24" s="26">
        <f>'Tabla 3'!M26/'Tabla 3'!AB26</f>
        <v>0.8487434694733631</v>
      </c>
      <c r="N24" s="26">
        <f>'Tabla 3'!N26/'Tabla 3'!AC26</f>
        <v>0.85122736076921302</v>
      </c>
      <c r="O24" s="26">
        <f>'Tabla 3'!O26/'Tabla 3'!AD26</f>
        <v>0.89984598907069646</v>
      </c>
    </row>
    <row r="25" spans="1:15" s="22" customFormat="1" ht="14.25" x14ac:dyDescent="0.25">
      <c r="A25" s="19" t="s">
        <v>63</v>
      </c>
      <c r="B25" s="26">
        <f>'Tabla 3'!B27/'Tabla 3'!Q27</f>
        <v>0.73547587171150253</v>
      </c>
      <c r="C25" s="26">
        <f>'Tabla 3'!C27/'Tabla 3'!R27</f>
        <v>0.73784469159960864</v>
      </c>
      <c r="D25" s="26">
        <f>'Tabla 3'!D27/'Tabla 3'!S27</f>
        <v>0.75988711953235233</v>
      </c>
      <c r="E25" s="26">
        <f>'Tabla 3'!E27/'Tabla 3'!T27</f>
        <v>0.78923005918444911</v>
      </c>
      <c r="F25" s="26">
        <f>'Tabla 3'!F27/'Tabla 3'!U27</f>
        <v>0.8204139860907258</v>
      </c>
      <c r="G25" s="26">
        <f>'Tabla 3'!G27/'Tabla 3'!V27</f>
        <v>0.82049682985136685</v>
      </c>
      <c r="H25" s="26">
        <f>'Tabla 3'!H27/'Tabla 3'!W27</f>
        <v>0.82323295955650755</v>
      </c>
      <c r="I25" s="26">
        <f>'Tabla 3'!I27/'Tabla 3'!X27</f>
        <v>0.82051807902013341</v>
      </c>
      <c r="J25" s="26">
        <f>'Tabla 3'!J27/'Tabla 3'!Y27</f>
        <v>0.82130662742688976</v>
      </c>
      <c r="K25" s="26">
        <f>'Tabla 3'!K27/'Tabla 3'!Z27</f>
        <v>0.80926815892395842</v>
      </c>
      <c r="L25" s="26">
        <f>'Tabla 3'!L27/'Tabla 3'!AA27</f>
        <v>0.80533064904372187</v>
      </c>
      <c r="M25" s="26">
        <f>'Tabla 3'!M27/'Tabla 3'!AB27</f>
        <v>0.80865158344337151</v>
      </c>
      <c r="N25" s="26">
        <f>'Tabla 3'!N27/'Tabla 3'!AC27</f>
        <v>0.80960693477758128</v>
      </c>
      <c r="O25" s="26">
        <f>'Tabla 3'!O27/'Tabla 3'!AD27</f>
        <v>0.85026556417297883</v>
      </c>
    </row>
    <row r="26" spans="1:15" s="22" customFormat="1" ht="14.25" x14ac:dyDescent="0.25">
      <c r="A26" s="19" t="s">
        <v>64</v>
      </c>
      <c r="B26" s="26">
        <f>'Tabla 3'!B28/'Tabla 3'!Q28</f>
        <v>0.75428337570143478</v>
      </c>
      <c r="C26" s="26">
        <f>'Tabla 3'!C28/'Tabla 3'!R28</f>
        <v>0.76416564840053891</v>
      </c>
      <c r="D26" s="26">
        <f>'Tabla 3'!D28/'Tabla 3'!S28</f>
        <v>0.77714911409076914</v>
      </c>
      <c r="E26" s="26">
        <f>'Tabla 3'!E28/'Tabla 3'!T28</f>
        <v>0.80240850846117473</v>
      </c>
      <c r="F26" s="26">
        <f>'Tabla 3'!F28/'Tabla 3'!U28</f>
        <v>0.83752567625375274</v>
      </c>
      <c r="G26" s="26">
        <f>'Tabla 3'!G28/'Tabla 3'!V28</f>
        <v>0.80744713453876804</v>
      </c>
      <c r="H26" s="26">
        <f>'Tabla 3'!H28/'Tabla 3'!W28</f>
        <v>0.81356480811557996</v>
      </c>
      <c r="I26" s="26">
        <f>'Tabla 3'!I28/'Tabla 3'!X28</f>
        <v>0.80586492285685096</v>
      </c>
      <c r="J26" s="26">
        <f>'Tabla 3'!J28/'Tabla 3'!Y28</f>
        <v>0.79618880159902017</v>
      </c>
      <c r="K26" s="26">
        <f>'Tabla 3'!K28/'Tabla 3'!Z28</f>
        <v>0.78194205928470095</v>
      </c>
      <c r="L26" s="26">
        <f>'Tabla 3'!L28/'Tabla 3'!AA28</f>
        <v>0.77265648866337333</v>
      </c>
      <c r="M26" s="26">
        <f>'Tabla 3'!M28/'Tabla 3'!AB28</f>
        <v>0.78191719507646396</v>
      </c>
      <c r="N26" s="26">
        <f>'Tabla 3'!N28/'Tabla 3'!AC28</f>
        <v>0.7954767164145633</v>
      </c>
      <c r="O26" s="26">
        <f>'Tabla 3'!O28/'Tabla 3'!AD28</f>
        <v>0.82646000449808832</v>
      </c>
    </row>
    <row r="27" spans="1:15" s="22" customFormat="1" ht="14.25" x14ac:dyDescent="0.25">
      <c r="A27" s="19" t="s">
        <v>65</v>
      </c>
      <c r="B27" s="26">
        <f>'Tabla 3'!B29/'Tabla 3'!Q29</f>
        <v>0.7298673539950965</v>
      </c>
      <c r="C27" s="26">
        <f>'Tabla 3'!C29/'Tabla 3'!R29</f>
        <v>0.74271891042066585</v>
      </c>
      <c r="D27" s="26">
        <f>'Tabla 3'!D29/'Tabla 3'!S29</f>
        <v>0.74400791192548876</v>
      </c>
      <c r="E27" s="26">
        <f>'Tabla 3'!E29/'Tabla 3'!T29</f>
        <v>0.76682842370628812</v>
      </c>
      <c r="F27" s="26">
        <f>'Tabla 3'!F29/'Tabla 3'!U29</f>
        <v>0.78808003220436718</v>
      </c>
      <c r="G27" s="26">
        <f>'Tabla 3'!G29/'Tabla 3'!V29</f>
        <v>0.80967922437311257</v>
      </c>
      <c r="H27" s="26">
        <f>'Tabla 3'!H29/'Tabla 3'!W29</f>
        <v>0.80319004016974604</v>
      </c>
      <c r="I27" s="26">
        <f>'Tabla 3'!I29/'Tabla 3'!X29</f>
        <v>0.78909482749218551</v>
      </c>
      <c r="J27" s="26">
        <f>'Tabla 3'!J29/'Tabla 3'!Y29</f>
        <v>0.79780877362852087</v>
      </c>
      <c r="K27" s="26">
        <f>'Tabla 3'!K29/'Tabla 3'!Z29</f>
        <v>0.78456604967223309</v>
      </c>
      <c r="L27" s="26">
        <f>'Tabla 3'!L29/'Tabla 3'!AA29</f>
        <v>0.78968929431274737</v>
      </c>
      <c r="M27" s="26">
        <f>'Tabla 3'!M29/'Tabla 3'!AB29</f>
        <v>0.80453100281753531</v>
      </c>
      <c r="N27" s="26">
        <f>'Tabla 3'!N29/'Tabla 3'!AC29</f>
        <v>0.8184488209634172</v>
      </c>
      <c r="O27" s="26">
        <f>'Tabla 3'!O29/'Tabla 3'!AD29</f>
        <v>0.8691029885438778</v>
      </c>
    </row>
    <row r="28" spans="1:15" s="22" customFormat="1" ht="14.25" x14ac:dyDescent="0.25">
      <c r="A28" s="19" t="s">
        <v>66</v>
      </c>
      <c r="B28" s="26">
        <f>'Tabla 3'!B30/'Tabla 3'!Q30</f>
        <v>0.73161884388224896</v>
      </c>
      <c r="C28" s="26">
        <f>'Tabla 3'!C30/'Tabla 3'!R30</f>
        <v>0.72865783630656156</v>
      </c>
      <c r="D28" s="26">
        <f>'Tabla 3'!D30/'Tabla 3'!S30</f>
        <v>0.75902557119080039</v>
      </c>
      <c r="E28" s="26">
        <f>'Tabla 3'!E30/'Tabla 3'!T30</f>
        <v>0.77728911427246483</v>
      </c>
      <c r="F28" s="26">
        <f>'Tabla 3'!F30/'Tabla 3'!U30</f>
        <v>0.7875934562143756</v>
      </c>
      <c r="G28" s="26">
        <f>'Tabla 3'!G30/'Tabla 3'!V30</f>
        <v>0.79864767743733411</v>
      </c>
      <c r="H28" s="26">
        <f>'Tabla 3'!H30/'Tabla 3'!W30</f>
        <v>0.81158640350239264</v>
      </c>
      <c r="I28" s="26">
        <f>'Tabla 3'!I30/'Tabla 3'!X30</f>
        <v>0.8098902685532775</v>
      </c>
      <c r="J28" s="26">
        <f>'Tabla 3'!J30/'Tabla 3'!Y30</f>
        <v>0.81697049669396593</v>
      </c>
      <c r="K28" s="26">
        <f>'Tabla 3'!K30/'Tabla 3'!Z30</f>
        <v>0.81649099285418836</v>
      </c>
      <c r="L28" s="26">
        <f>'Tabla 3'!L30/'Tabla 3'!AA30</f>
        <v>0.82591277170052568</v>
      </c>
      <c r="M28" s="26">
        <f>'Tabla 3'!M30/'Tabla 3'!AB30</f>
        <v>0.82235611000850584</v>
      </c>
      <c r="N28" s="26">
        <f>'Tabla 3'!N30/'Tabla 3'!AC30</f>
        <v>0.84793175280230138</v>
      </c>
      <c r="O28" s="26">
        <f>'Tabla 3'!O30/'Tabla 3'!AD30</f>
        <v>0.87759330211437492</v>
      </c>
    </row>
    <row r="29" spans="1:15" s="22" customFormat="1" ht="14.25" x14ac:dyDescent="0.25">
      <c r="A29" s="19" t="s">
        <v>67</v>
      </c>
      <c r="B29" s="26">
        <f>'Tabla 3'!B31/'Tabla 3'!Q31</f>
        <v>0.80721533258173617</v>
      </c>
      <c r="C29" s="26">
        <f>'Tabla 3'!C31/'Tabla 3'!R31</f>
        <v>0.80536504693808064</v>
      </c>
      <c r="D29" s="26">
        <f>'Tabla 3'!D31/'Tabla 3'!S31</f>
        <v>0.84615384615384615</v>
      </c>
      <c r="E29" s="26">
        <f>'Tabla 3'!E31/'Tabla 3'!T31</f>
        <v>0.89259480799138657</v>
      </c>
      <c r="F29" s="26">
        <f>'Tabla 3'!F31/'Tabla 3'!U31</f>
        <v>0.94483053058513788</v>
      </c>
      <c r="G29" s="26">
        <f>'Tabla 3'!G31/'Tabla 3'!V31</f>
        <v>0.98204380934474</v>
      </c>
      <c r="H29" s="26">
        <f>'Tabla 3'!H31/'Tabla 3'!W31</f>
        <v>0.89882878897245444</v>
      </c>
      <c r="I29" s="26">
        <f>'Tabla 3'!I31/'Tabla 3'!X31</f>
        <v>0.88238958881351237</v>
      </c>
      <c r="J29" s="26">
        <f>'Tabla 3'!J31/'Tabla 3'!Y31</f>
        <v>0.88391672386181652</v>
      </c>
      <c r="K29" s="26">
        <f>'Tabla 3'!K31/'Tabla 3'!Z31</f>
        <v>0.88072311046511631</v>
      </c>
      <c r="L29" s="26">
        <f>'Tabla 3'!L31/'Tabla 3'!AA31</f>
        <v>0.86607646965830298</v>
      </c>
      <c r="M29" s="26">
        <f>'Tabla 3'!M31/'Tabla 3'!AB31</f>
        <v>0.87015704450344233</v>
      </c>
      <c r="N29" s="26">
        <f>'Tabla 3'!N31/'Tabla 3'!AC31</f>
        <v>0.85405951712521055</v>
      </c>
      <c r="O29" s="26">
        <f>'Tabla 3'!O31/'Tabla 3'!AD31</f>
        <v>0.87998202651089641</v>
      </c>
    </row>
    <row r="30" spans="1:15" s="22" customFormat="1" ht="14.25" x14ac:dyDescent="0.25">
      <c r="A30" s="19" t="s">
        <v>68</v>
      </c>
      <c r="B30" s="26">
        <f>'Tabla 3'!B32/'Tabla 3'!Q32</f>
        <v>0.75384707622207126</v>
      </c>
      <c r="C30" s="26">
        <f>'Tabla 3'!C32/'Tabla 3'!R32</f>
        <v>0.77410811652905442</v>
      </c>
      <c r="D30" s="26">
        <f>'Tabla 3'!D32/'Tabla 3'!S32</f>
        <v>0.80155760281128308</v>
      </c>
      <c r="E30" s="26">
        <f>'Tabla 3'!E32/'Tabla 3'!T32</f>
        <v>0.83859662135850321</v>
      </c>
      <c r="F30" s="26">
        <f>'Tabla 3'!F32/'Tabla 3'!U32</f>
        <v>0.85964117433852849</v>
      </c>
      <c r="G30" s="26">
        <f>'Tabla 3'!G32/'Tabla 3'!V32</f>
        <v>0.86826474707895251</v>
      </c>
      <c r="H30" s="26">
        <f>'Tabla 3'!H32/'Tabla 3'!W32</f>
        <v>0.84124144638577236</v>
      </c>
      <c r="I30" s="26">
        <f>'Tabla 3'!I32/'Tabla 3'!X32</f>
        <v>0.81836779923964742</v>
      </c>
      <c r="J30" s="26">
        <f>'Tabla 3'!J32/'Tabla 3'!Y32</f>
        <v>0.8329474143427632</v>
      </c>
      <c r="K30" s="26">
        <f>'Tabla 3'!K32/'Tabla 3'!Z32</f>
        <v>0.82069376801510785</v>
      </c>
      <c r="L30" s="26">
        <f>'Tabla 3'!L32/'Tabla 3'!AA32</f>
        <v>0.81492170205788306</v>
      </c>
      <c r="M30" s="26">
        <f>'Tabla 3'!M32/'Tabla 3'!AB32</f>
        <v>0.81849983729254805</v>
      </c>
      <c r="N30" s="26">
        <f>'Tabla 3'!N32/'Tabla 3'!AC32</f>
        <v>0.84770784770784768</v>
      </c>
      <c r="O30" s="26">
        <f>'Tabla 3'!O32/'Tabla 3'!AD32</f>
        <v>0.89845667054113387</v>
      </c>
    </row>
    <row r="31" spans="1:15" s="22" customFormat="1" ht="14.25" x14ac:dyDescent="0.25">
      <c r="A31" s="19" t="s">
        <v>69</v>
      </c>
      <c r="B31" s="26">
        <f>'Tabla 3'!B33/'Tabla 3'!Q33</f>
        <v>0.89779651526629556</v>
      </c>
      <c r="C31" s="26">
        <f>'Tabla 3'!C33/'Tabla 3'!R33</f>
        <v>0.86488751369818861</v>
      </c>
      <c r="D31" s="26">
        <f>'Tabla 3'!D33/'Tabla 3'!S33</f>
        <v>0.88267204945436195</v>
      </c>
      <c r="E31" s="26">
        <f>'Tabla 3'!E33/'Tabla 3'!T33</f>
        <v>0.92393618662634613</v>
      </c>
      <c r="F31" s="26">
        <f>'Tabla 3'!F33/'Tabla 3'!U33</f>
        <v>0.89615210502489817</v>
      </c>
      <c r="G31" s="26">
        <f>'Tabla 3'!G33/'Tabla 3'!V33</f>
        <v>0.9082991349532048</v>
      </c>
      <c r="H31" s="26">
        <f>'Tabla 3'!H33/'Tabla 3'!W33</f>
        <v>0.88014678262879598</v>
      </c>
      <c r="I31" s="26">
        <f>'Tabla 3'!I33/'Tabla 3'!X33</f>
        <v>0.86410626787889089</v>
      </c>
      <c r="J31" s="26">
        <f>'Tabla 3'!J33/'Tabla 3'!Y33</f>
        <v>0.85573524090516884</v>
      </c>
      <c r="K31" s="26">
        <f>'Tabla 3'!K33/'Tabla 3'!Z33</f>
        <v>0.83828409994788666</v>
      </c>
      <c r="L31" s="26">
        <f>'Tabla 3'!L33/'Tabla 3'!AA33</f>
        <v>0.82723236042670711</v>
      </c>
      <c r="M31" s="26">
        <f>'Tabla 3'!M33/'Tabla 3'!AB33</f>
        <v>0.81786030061892134</v>
      </c>
      <c r="N31" s="26">
        <f>'Tabla 3'!N33/'Tabla 3'!AC33</f>
        <v>0.83286782113691382</v>
      </c>
      <c r="O31" s="26">
        <f>'Tabla 3'!O33/'Tabla 3'!AD33</f>
        <v>0.87045328105544817</v>
      </c>
    </row>
    <row r="32" spans="1:15" s="22" customFormat="1" ht="14.25" x14ac:dyDescent="0.25">
      <c r="A32" s="19" t="s">
        <v>70</v>
      </c>
      <c r="B32" s="26">
        <f>'Tabla 3'!B34/'Tabla 3'!Q34</f>
        <v>0.82330884153473427</v>
      </c>
      <c r="C32" s="26">
        <f>'Tabla 3'!C34/'Tabla 3'!R34</f>
        <v>0.81995297871561079</v>
      </c>
      <c r="D32" s="26">
        <f>'Tabla 3'!D34/'Tabla 3'!S34</f>
        <v>0.83354551155586298</v>
      </c>
      <c r="E32" s="26">
        <f>'Tabla 3'!E34/'Tabla 3'!T34</f>
        <v>0.86808375948063676</v>
      </c>
      <c r="F32" s="26">
        <f>'Tabla 3'!F34/'Tabla 3'!U34</f>
        <v>0.90371929154583508</v>
      </c>
      <c r="G32" s="26">
        <f>'Tabla 3'!G34/'Tabla 3'!V34</f>
        <v>0.91837218678113219</v>
      </c>
      <c r="H32" s="26">
        <f>'Tabla 3'!H34/'Tabla 3'!W34</f>
        <v>0.92002055595467203</v>
      </c>
      <c r="I32" s="26">
        <f>'Tabla 3'!I34/'Tabla 3'!X34</f>
        <v>0.90906442945831811</v>
      </c>
      <c r="J32" s="26">
        <f>'Tabla 3'!J34/'Tabla 3'!Y34</f>
        <v>0.91249907251802564</v>
      </c>
      <c r="K32" s="26">
        <f>'Tabla 3'!K34/'Tabla 3'!Z34</f>
        <v>0.90702400675697625</v>
      </c>
      <c r="L32" s="26">
        <f>'Tabla 3'!L34/'Tabla 3'!AA34</f>
        <v>0.88423355076204335</v>
      </c>
      <c r="M32" s="26">
        <f>'Tabla 3'!M34/'Tabla 3'!AB34</f>
        <v>0.87771364496976156</v>
      </c>
      <c r="N32" s="26">
        <f>'Tabla 3'!N34/'Tabla 3'!AC34</f>
        <v>0.88835971053325546</v>
      </c>
      <c r="O32" s="26">
        <f>'Tabla 3'!O34/'Tabla 3'!AD34</f>
        <v>0.90559927076770463</v>
      </c>
    </row>
    <row r="33" spans="1:15" s="22" customFormat="1" ht="14.25" x14ac:dyDescent="0.25">
      <c r="A33" s="19" t="s">
        <v>71</v>
      </c>
      <c r="B33" s="26">
        <f>'Tabla 3'!B35/'Tabla 3'!Q35</f>
        <v>0.76248380241538383</v>
      </c>
      <c r="C33" s="26">
        <f>'Tabla 3'!C35/'Tabla 3'!R35</f>
        <v>0.76114685286255857</v>
      </c>
      <c r="D33" s="26">
        <f>'Tabla 3'!D35/'Tabla 3'!S35</f>
        <v>0.79105669948672885</v>
      </c>
      <c r="E33" s="26">
        <f>'Tabla 3'!E35/'Tabla 3'!T35</f>
        <v>0.84461462935689735</v>
      </c>
      <c r="F33" s="26">
        <f>'Tabla 3'!F35/'Tabla 3'!U35</f>
        <v>0.8961764450490608</v>
      </c>
      <c r="G33" s="26">
        <f>'Tabla 3'!G35/'Tabla 3'!V35</f>
        <v>0.88070072328445081</v>
      </c>
      <c r="H33" s="26">
        <f>'Tabla 3'!H35/'Tabla 3'!W35</f>
        <v>0.88969957881396999</v>
      </c>
      <c r="I33" s="26">
        <f>'Tabla 3'!I35/'Tabla 3'!X35</f>
        <v>0.88710698459590631</v>
      </c>
      <c r="J33" s="26">
        <f>'Tabla 3'!J35/'Tabla 3'!Y35</f>
        <v>0.85868225484864957</v>
      </c>
      <c r="K33" s="26">
        <f>'Tabla 3'!K35/'Tabla 3'!Z35</f>
        <v>0.86742138364779875</v>
      </c>
      <c r="L33" s="26">
        <f>'Tabla 3'!L35/'Tabla 3'!AA35</f>
        <v>0.85384477985174601</v>
      </c>
      <c r="M33" s="26">
        <f>'Tabla 3'!M35/'Tabla 3'!AB35</f>
        <v>0.87411360153939355</v>
      </c>
      <c r="N33" s="26">
        <f>'Tabla 3'!N35/'Tabla 3'!AC35</f>
        <v>0.885068779850813</v>
      </c>
      <c r="O33" s="26">
        <f>'Tabla 3'!O35/'Tabla 3'!AD35</f>
        <v>0.94536193996213824</v>
      </c>
    </row>
    <row r="34" spans="1:15" s="22" customFormat="1" ht="14.25" x14ac:dyDescent="0.25">
      <c r="A34" s="19" t="s">
        <v>72</v>
      </c>
      <c r="B34" s="26">
        <f>'Tabla 3'!B36/'Tabla 3'!Q36</f>
        <v>0.72025177640572657</v>
      </c>
      <c r="C34" s="26">
        <f>'Tabla 3'!C36/'Tabla 3'!R36</f>
        <v>0.72702501126134444</v>
      </c>
      <c r="D34" s="26">
        <f>'Tabla 3'!D36/'Tabla 3'!S36</f>
        <v>0.73133333333333328</v>
      </c>
      <c r="E34" s="26">
        <f>'Tabla 3'!E36/'Tabla 3'!T36</f>
        <v>0.7599945984747799</v>
      </c>
      <c r="F34" s="26">
        <f>'Tabla 3'!F36/'Tabla 3'!U36</f>
        <v>0.78345198213288669</v>
      </c>
      <c r="G34" s="26">
        <f>'Tabla 3'!G36/'Tabla 3'!V36</f>
        <v>0.79570321090829121</v>
      </c>
      <c r="H34" s="26">
        <f>'Tabla 3'!H36/'Tabla 3'!W36</f>
        <v>0.78666901996456473</v>
      </c>
      <c r="I34" s="26">
        <f>'Tabla 3'!I36/'Tabla 3'!X36</f>
        <v>0.85980900152556838</v>
      </c>
      <c r="J34" s="26">
        <f>'Tabla 3'!J36/'Tabla 3'!Y36</f>
        <v>0.85120221783867356</v>
      </c>
      <c r="K34" s="26">
        <f>'Tabla 3'!K36/'Tabla 3'!Z36</f>
        <v>0.84327755566734619</v>
      </c>
      <c r="L34" s="26">
        <f>'Tabla 3'!L36/'Tabla 3'!AA36</f>
        <v>0.82706331065102401</v>
      </c>
      <c r="M34" s="26">
        <f>'Tabla 3'!M36/'Tabla 3'!AB36</f>
        <v>0.82522728467076567</v>
      </c>
      <c r="N34" s="26">
        <f>'Tabla 3'!N36/'Tabla 3'!AC36</f>
        <v>0.83384857733582751</v>
      </c>
      <c r="O34" s="26">
        <f>'Tabla 3'!O36/'Tabla 3'!AD36</f>
        <v>0.8647101354016038</v>
      </c>
    </row>
    <row r="35" spans="1:15" s="22" customFormat="1" ht="14.25" x14ac:dyDescent="0.25">
      <c r="A35" s="19" t="s">
        <v>73</v>
      </c>
      <c r="B35" s="26">
        <f>'Tabla 3'!B37/'Tabla 3'!Q37</f>
        <v>0.7687034555822142</v>
      </c>
      <c r="C35" s="26">
        <f>'Tabla 3'!C37/'Tabla 3'!R37</f>
        <v>0.76043445485454075</v>
      </c>
      <c r="D35" s="26">
        <f>'Tabla 3'!D37/'Tabla 3'!S37</f>
        <v>0.80355675905923873</v>
      </c>
      <c r="E35" s="26">
        <f>'Tabla 3'!E37/'Tabla 3'!T37</f>
        <v>0.83735630449868748</v>
      </c>
      <c r="F35" s="26">
        <f>'Tabla 3'!F37/'Tabla 3'!U37</f>
        <v>0.90264968305945259</v>
      </c>
      <c r="G35" s="26">
        <f>'Tabla 3'!G37/'Tabla 3'!V37</f>
        <v>0.86279616242348045</v>
      </c>
      <c r="H35" s="26">
        <f>'Tabla 3'!H37/'Tabla 3'!W37</f>
        <v>0.85107112509131022</v>
      </c>
      <c r="I35" s="26">
        <f>'Tabla 3'!I37/'Tabla 3'!X37</f>
        <v>0.83372730921903571</v>
      </c>
      <c r="J35" s="26">
        <f>'Tabla 3'!J37/'Tabla 3'!Y37</f>
        <v>0.834236749483939</v>
      </c>
      <c r="K35" s="26">
        <f>'Tabla 3'!K37/'Tabla 3'!Z37</f>
        <v>0.82513726248753849</v>
      </c>
      <c r="L35" s="26">
        <f>'Tabla 3'!L37/'Tabla 3'!AA37</f>
        <v>0.8335253887251014</v>
      </c>
      <c r="M35" s="26">
        <f>'Tabla 3'!M37/'Tabla 3'!AB37</f>
        <v>0.84917864321228331</v>
      </c>
      <c r="N35" s="26">
        <f>'Tabla 3'!N37/'Tabla 3'!AC37</f>
        <v>0.87674172632095282</v>
      </c>
      <c r="O35" s="26">
        <f>'Tabla 3'!O37/'Tabla 3'!AD37</f>
        <v>0.9311454411971446</v>
      </c>
    </row>
    <row r="36" spans="1:15" s="22" customFormat="1" ht="14.25" x14ac:dyDescent="0.25">
      <c r="A36" s="19" t="s">
        <v>74</v>
      </c>
      <c r="B36" s="26">
        <f>'Tabla 3'!B38/'Tabla 3'!Q38</f>
        <v>0.72675941819495893</v>
      </c>
      <c r="C36" s="26">
        <f>'Tabla 3'!C38/'Tabla 3'!R38</f>
        <v>0.7379386391645586</v>
      </c>
      <c r="D36" s="26">
        <f>'Tabla 3'!D38/'Tabla 3'!S38</f>
        <v>0.763759779556899</v>
      </c>
      <c r="E36" s="26">
        <f>'Tabla 3'!E38/'Tabla 3'!T38</f>
        <v>0.79666501072007534</v>
      </c>
      <c r="F36" s="26">
        <f>'Tabla 3'!F38/'Tabla 3'!U38</f>
        <v>0.83433717173173594</v>
      </c>
      <c r="G36" s="26">
        <f>'Tabla 3'!G38/'Tabla 3'!V38</f>
        <v>0.85722072992125464</v>
      </c>
      <c r="H36" s="26">
        <f>'Tabla 3'!H38/'Tabla 3'!W38</f>
        <v>0.84202353065038293</v>
      </c>
      <c r="I36" s="26">
        <f>'Tabla 3'!I38/'Tabla 3'!X38</f>
        <v>0.83646662402489924</v>
      </c>
      <c r="J36" s="26">
        <f>'Tabla 3'!J38/'Tabla 3'!Y38</f>
        <v>0.84115788360347976</v>
      </c>
      <c r="K36" s="26">
        <f>'Tabla 3'!K38/'Tabla 3'!Z38</f>
        <v>0.82936081599087452</v>
      </c>
      <c r="L36" s="26">
        <f>'Tabla 3'!L38/'Tabla 3'!AA38</f>
        <v>0.82448870828059428</v>
      </c>
      <c r="M36" s="26">
        <f>'Tabla 3'!M38/'Tabla 3'!AB38</f>
        <v>0.82456716557969312</v>
      </c>
      <c r="N36" s="26">
        <f>'Tabla 3'!N38/'Tabla 3'!AC38</f>
        <v>0.82766259201728909</v>
      </c>
      <c r="O36" s="26">
        <f>'Tabla 3'!O38/'Tabla 3'!AD38</f>
        <v>0.86150827980354627</v>
      </c>
    </row>
    <row r="37" spans="1:15" s="22" customFormat="1" ht="14.25" x14ac:dyDescent="0.25">
      <c r="A37" s="19" t="s">
        <v>75</v>
      </c>
      <c r="B37" s="26">
        <f>'Tabla 3'!B39/'Tabla 3'!Q39</f>
        <v>0.77635116598079557</v>
      </c>
      <c r="C37" s="26">
        <f>'Tabla 3'!C39/'Tabla 3'!R39</f>
        <v>0.7743664449453026</v>
      </c>
      <c r="D37" s="26">
        <f>'Tabla 3'!D39/'Tabla 3'!S39</f>
        <v>0.81283672347443647</v>
      </c>
      <c r="E37" s="26">
        <f>'Tabla 3'!E39/'Tabla 3'!T39</f>
        <v>0.82131868131868135</v>
      </c>
      <c r="F37" s="26">
        <f>'Tabla 3'!F39/'Tabla 3'!U39</f>
        <v>0.85738227375130505</v>
      </c>
      <c r="G37" s="26">
        <f>'Tabla 3'!G39/'Tabla 3'!V39</f>
        <v>0.84498296516100668</v>
      </c>
      <c r="H37" s="26">
        <f>'Tabla 3'!H39/'Tabla 3'!W39</f>
        <v>0.8469973890339425</v>
      </c>
      <c r="I37" s="26">
        <f>'Tabla 3'!I39/'Tabla 3'!X39</f>
        <v>0.8309498927451735</v>
      </c>
      <c r="J37" s="26">
        <f>'Tabla 3'!J39/'Tabla 3'!Y39</f>
        <v>0.83159024605053122</v>
      </c>
      <c r="K37" s="26">
        <f>'Tabla 3'!K39/'Tabla 3'!Z39</f>
        <v>0.81517423908248787</v>
      </c>
      <c r="L37" s="26">
        <f>'Tabla 3'!L39/'Tabla 3'!AA39</f>
        <v>0.81953784419537845</v>
      </c>
      <c r="M37" s="26">
        <f>'Tabla 3'!M39/'Tabla 3'!AB39</f>
        <v>0.83597294513875353</v>
      </c>
      <c r="N37" s="26">
        <f>'Tabla 3'!N39/'Tabla 3'!AC39</f>
        <v>0.84408632286995511</v>
      </c>
      <c r="O37" s="26">
        <f>'Tabla 3'!O39/'Tabla 3'!AD39</f>
        <v>0.89791766733534883</v>
      </c>
    </row>
    <row r="38" spans="1:15" s="22" customFormat="1" ht="14.25" x14ac:dyDescent="0.25">
      <c r="A38" s="31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</row>
    <row r="41" spans="1:15" x14ac:dyDescent="0.35"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</row>
  </sheetData>
  <mergeCells count="2">
    <mergeCell ref="A11:A12"/>
    <mergeCell ref="B11:O11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79E65-3071-454E-9083-982F222AEBC0}">
  <dimension ref="A6:AD15"/>
  <sheetViews>
    <sheetView showGridLines="0" showRowColHeaders="0" zoomScale="90" zoomScaleNormal="90" workbookViewId="0"/>
  </sheetViews>
  <sheetFormatPr baseColWidth="10" defaultColWidth="11.5703125" defaultRowHeight="18" x14ac:dyDescent="0.35"/>
  <cols>
    <col min="1" max="1" width="20.5703125" style="15" customWidth="1"/>
    <col min="2" max="2" width="15.28515625" style="1" customWidth="1"/>
    <col min="3" max="15" width="14.85546875" style="1" customWidth="1"/>
    <col min="16" max="16" width="11.5703125" style="1"/>
    <col min="17" max="19" width="12.5703125" style="1" bestFit="1" customWidth="1"/>
    <col min="20" max="21" width="12.140625" style="1" bestFit="1" customWidth="1"/>
    <col min="22" max="22" width="12.42578125" style="1" bestFit="1" customWidth="1"/>
    <col min="23" max="23" width="12.28515625" style="1" bestFit="1" customWidth="1"/>
    <col min="24" max="24" width="12.5703125" style="1" bestFit="1" customWidth="1"/>
    <col min="25" max="25" width="12.42578125" style="1" bestFit="1" customWidth="1"/>
    <col min="26" max="26" width="12.28515625" style="1" bestFit="1" customWidth="1"/>
    <col min="27" max="28" width="12.42578125" style="1" bestFit="1" customWidth="1"/>
    <col min="29" max="29" width="12.28515625" style="1" bestFit="1" customWidth="1"/>
    <col min="30" max="30" width="12.5703125" style="1" bestFit="1" customWidth="1"/>
    <col min="31" max="16384" width="11.5703125" style="1"/>
  </cols>
  <sheetData>
    <row r="6" spans="1:30" x14ac:dyDescent="0.35">
      <c r="A6" s="4" t="s">
        <v>49</v>
      </c>
      <c r="B6" s="6" t="s">
        <v>89</v>
      </c>
    </row>
    <row r="7" spans="1:30" x14ac:dyDescent="0.35">
      <c r="A7" s="4" t="s">
        <v>2</v>
      </c>
      <c r="B7" s="7" t="s">
        <v>3</v>
      </c>
    </row>
    <row r="8" spans="1:30" x14ac:dyDescent="0.35">
      <c r="A8" s="4" t="s">
        <v>4</v>
      </c>
      <c r="B8" s="44" t="s">
        <v>85</v>
      </c>
    </row>
    <row r="9" spans="1:30" x14ac:dyDescent="0.35">
      <c r="A9" s="16"/>
      <c r="B9" s="7" t="s">
        <v>87</v>
      </c>
    </row>
    <row r="11" spans="1:30" s="22" customFormat="1" ht="15" customHeight="1" x14ac:dyDescent="0.25">
      <c r="A11" s="39" t="s">
        <v>78</v>
      </c>
      <c r="B11" s="40" t="s">
        <v>9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1" t="s">
        <v>10</v>
      </c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</row>
    <row r="12" spans="1:30" s="22" customFormat="1" ht="14.25" x14ac:dyDescent="0.25">
      <c r="A12" s="39"/>
      <c r="B12" s="18" t="s">
        <v>11</v>
      </c>
      <c r="C12" s="18" t="s">
        <v>12</v>
      </c>
      <c r="D12" s="18" t="s">
        <v>13</v>
      </c>
      <c r="E12" s="18" t="s">
        <v>14</v>
      </c>
      <c r="F12" s="18" t="s">
        <v>15</v>
      </c>
      <c r="G12" s="18" t="s">
        <v>16</v>
      </c>
      <c r="H12" s="18" t="s">
        <v>17</v>
      </c>
      <c r="I12" s="18" t="s">
        <v>18</v>
      </c>
      <c r="J12" s="18" t="s">
        <v>19</v>
      </c>
      <c r="K12" s="18" t="s">
        <v>20</v>
      </c>
      <c r="L12" s="18" t="s">
        <v>21</v>
      </c>
      <c r="M12" s="18" t="s">
        <v>22</v>
      </c>
      <c r="N12" s="18" t="s">
        <v>23</v>
      </c>
      <c r="O12" s="18" t="s">
        <v>24</v>
      </c>
      <c r="P12" s="24" t="s">
        <v>25</v>
      </c>
      <c r="Q12" s="24">
        <v>2010</v>
      </c>
      <c r="R12" s="24">
        <v>2011</v>
      </c>
      <c r="S12" s="24">
        <v>2012</v>
      </c>
      <c r="T12" s="24">
        <v>2013</v>
      </c>
      <c r="U12" s="24">
        <v>2014</v>
      </c>
      <c r="V12" s="24">
        <v>2015</v>
      </c>
      <c r="W12" s="24">
        <v>2016</v>
      </c>
      <c r="X12" s="24">
        <v>2017</v>
      </c>
      <c r="Y12" s="24">
        <v>2018</v>
      </c>
      <c r="Z12" s="24">
        <v>2019</v>
      </c>
      <c r="AA12" s="24">
        <v>2020</v>
      </c>
      <c r="AB12" s="24">
        <v>2021</v>
      </c>
      <c r="AC12" s="24">
        <v>2022</v>
      </c>
      <c r="AD12" s="24">
        <v>2023</v>
      </c>
    </row>
    <row r="13" spans="1:30" s="22" customFormat="1" ht="14.25" x14ac:dyDescent="0.25">
      <c r="A13" s="21" t="s">
        <v>26</v>
      </c>
      <c r="B13" s="21">
        <f>SUM(B14:B15)</f>
        <v>3526895</v>
      </c>
      <c r="C13" s="21">
        <f t="shared" ref="C13:O13" si="0">SUM(C14:C15)</f>
        <v>3588784</v>
      </c>
      <c r="D13" s="21">
        <f t="shared" si="0"/>
        <v>3668577</v>
      </c>
      <c r="E13" s="21">
        <f t="shared" si="0"/>
        <v>3837571</v>
      </c>
      <c r="F13" s="21">
        <f t="shared" si="0"/>
        <v>4018930</v>
      </c>
      <c r="G13" s="21">
        <f t="shared" si="0"/>
        <v>4013815</v>
      </c>
      <c r="H13" s="21">
        <f t="shared" si="0"/>
        <v>4012528</v>
      </c>
      <c r="I13" s="21">
        <f t="shared" si="0"/>
        <v>3986325</v>
      </c>
      <c r="J13" s="21">
        <f t="shared" si="0"/>
        <v>3988846</v>
      </c>
      <c r="K13" s="21">
        <f t="shared" si="0"/>
        <v>3964360</v>
      </c>
      <c r="L13" s="21">
        <f t="shared" si="0"/>
        <v>3898954</v>
      </c>
      <c r="M13" s="21">
        <f t="shared" si="0"/>
        <v>3908828</v>
      </c>
      <c r="N13" s="21">
        <f t="shared" si="0"/>
        <v>3948322</v>
      </c>
      <c r="O13" s="21">
        <f t="shared" si="0"/>
        <v>4076960</v>
      </c>
      <c r="P13" s="42" t="s">
        <v>51</v>
      </c>
      <c r="Q13" s="21">
        <f>+Q14+Q15</f>
        <v>4664409</v>
      </c>
      <c r="R13" s="21">
        <f t="shared" ref="R13:AD13" si="1">+R14+R15</f>
        <v>4685051</v>
      </c>
      <c r="S13" s="21">
        <f t="shared" si="1"/>
        <v>4705844</v>
      </c>
      <c r="T13" s="21">
        <f t="shared" si="1"/>
        <v>4726442</v>
      </c>
      <c r="U13" s="21">
        <f t="shared" si="1"/>
        <v>4747009</v>
      </c>
      <c r="V13" s="21">
        <f t="shared" si="1"/>
        <v>4766908</v>
      </c>
      <c r="W13" s="21">
        <f t="shared" si="1"/>
        <v>4784435</v>
      </c>
      <c r="X13" s="21">
        <f t="shared" si="1"/>
        <v>4799585</v>
      </c>
      <c r="Y13" s="21">
        <f t="shared" si="1"/>
        <v>4814200</v>
      </c>
      <c r="Z13" s="21">
        <f t="shared" si="1"/>
        <v>4822536</v>
      </c>
      <c r="AA13" s="21">
        <f t="shared" si="1"/>
        <v>4813994</v>
      </c>
      <c r="AB13" s="21">
        <f t="shared" si="1"/>
        <v>4791355</v>
      </c>
      <c r="AC13" s="21">
        <f t="shared" si="1"/>
        <v>4761834</v>
      </c>
      <c r="AD13" s="21">
        <f t="shared" si="1"/>
        <v>4726129</v>
      </c>
    </row>
    <row r="14" spans="1:30" s="22" customFormat="1" ht="14.25" x14ac:dyDescent="0.25">
      <c r="A14" s="17" t="s">
        <v>79</v>
      </c>
      <c r="B14" s="20">
        <v>1786971</v>
      </c>
      <c r="C14" s="20">
        <v>1816199</v>
      </c>
      <c r="D14" s="20">
        <v>1851997</v>
      </c>
      <c r="E14" s="20">
        <v>1939418</v>
      </c>
      <c r="F14" s="20">
        <v>2031133</v>
      </c>
      <c r="G14" s="20">
        <v>2024281</v>
      </c>
      <c r="H14" s="20">
        <v>2020659</v>
      </c>
      <c r="I14" s="20">
        <v>2006976</v>
      </c>
      <c r="J14" s="20">
        <v>2004390</v>
      </c>
      <c r="K14" s="20">
        <v>1989294</v>
      </c>
      <c r="L14" s="20">
        <v>1959843</v>
      </c>
      <c r="M14" s="20">
        <v>1965923</v>
      </c>
      <c r="N14" s="20">
        <v>1981523</v>
      </c>
      <c r="O14" s="20">
        <v>2043852</v>
      </c>
      <c r="P14" s="42"/>
      <c r="Q14" s="20">
        <v>2376323</v>
      </c>
      <c r="R14" s="20">
        <v>2388069</v>
      </c>
      <c r="S14" s="20">
        <v>2399901</v>
      </c>
      <c r="T14" s="20">
        <v>2411594</v>
      </c>
      <c r="U14" s="20">
        <v>2423196</v>
      </c>
      <c r="V14" s="20">
        <v>2434338</v>
      </c>
      <c r="W14" s="20">
        <v>2444114</v>
      </c>
      <c r="X14" s="20">
        <v>2452540</v>
      </c>
      <c r="Y14" s="20">
        <v>2460561</v>
      </c>
      <c r="Z14" s="20">
        <v>2465192</v>
      </c>
      <c r="AA14" s="20">
        <v>2461065</v>
      </c>
      <c r="AB14" s="20">
        <v>2449658</v>
      </c>
      <c r="AC14" s="20">
        <v>2434597</v>
      </c>
      <c r="AD14" s="20">
        <v>2416195</v>
      </c>
    </row>
    <row r="15" spans="1:30" s="22" customFormat="1" ht="14.25" x14ac:dyDescent="0.25">
      <c r="A15" s="17" t="s">
        <v>80</v>
      </c>
      <c r="B15" s="20">
        <v>1739924</v>
      </c>
      <c r="C15" s="20">
        <v>1772585</v>
      </c>
      <c r="D15" s="20">
        <v>1816580</v>
      </c>
      <c r="E15" s="20">
        <v>1898153</v>
      </c>
      <c r="F15" s="20">
        <v>1987797</v>
      </c>
      <c r="G15" s="20">
        <v>1989534</v>
      </c>
      <c r="H15" s="20">
        <v>1991869</v>
      </c>
      <c r="I15" s="20">
        <v>1979349</v>
      </c>
      <c r="J15" s="20">
        <v>1984456</v>
      </c>
      <c r="K15" s="20">
        <v>1975066</v>
      </c>
      <c r="L15" s="20">
        <v>1939111</v>
      </c>
      <c r="M15" s="20">
        <v>1942905</v>
      </c>
      <c r="N15" s="20">
        <v>1966799</v>
      </c>
      <c r="O15" s="20">
        <v>2033108</v>
      </c>
      <c r="P15" s="42"/>
      <c r="Q15" s="20">
        <v>2288086</v>
      </c>
      <c r="R15" s="20">
        <v>2296982</v>
      </c>
      <c r="S15" s="20">
        <v>2305943</v>
      </c>
      <c r="T15" s="20">
        <v>2314848</v>
      </c>
      <c r="U15" s="20">
        <v>2323813</v>
      </c>
      <c r="V15" s="20">
        <v>2332570</v>
      </c>
      <c r="W15" s="20">
        <v>2340321</v>
      </c>
      <c r="X15" s="20">
        <v>2347045</v>
      </c>
      <c r="Y15" s="20">
        <v>2353639</v>
      </c>
      <c r="Z15" s="20">
        <v>2357344</v>
      </c>
      <c r="AA15" s="20">
        <v>2352929</v>
      </c>
      <c r="AB15" s="20">
        <v>2341697</v>
      </c>
      <c r="AC15" s="20">
        <v>2327237</v>
      </c>
      <c r="AD15" s="20">
        <v>2309934</v>
      </c>
    </row>
  </sheetData>
  <mergeCells count="4">
    <mergeCell ref="A11:A12"/>
    <mergeCell ref="B11:O11"/>
    <mergeCell ref="P11:AD11"/>
    <mergeCell ref="P13:P15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C2187-3822-4410-B2D7-D84179155BD2}">
  <dimension ref="A1:O14"/>
  <sheetViews>
    <sheetView showGridLines="0" showRowColHeaders="0" topLeftCell="E1" zoomScale="90" zoomScaleNormal="90" workbookViewId="0">
      <selection activeCell="J14" sqref="J14"/>
    </sheetView>
  </sheetViews>
  <sheetFormatPr baseColWidth="10" defaultColWidth="11.5703125" defaultRowHeight="18" x14ac:dyDescent="0.35"/>
  <cols>
    <col min="1" max="1" width="17" style="1" customWidth="1"/>
    <col min="2" max="2" width="11.85546875" style="1" bestFit="1" customWidth="1"/>
    <col min="3" max="16384" width="11.5703125" style="1"/>
  </cols>
  <sheetData>
    <row r="1" spans="1:15" s="2" customFormat="1" ht="18.75" x14ac:dyDescent="0.35"/>
    <row r="2" spans="1:15" s="2" customFormat="1" ht="18.75" x14ac:dyDescent="0.35"/>
    <row r="3" spans="1:15" s="2" customFormat="1" ht="18.75" x14ac:dyDescent="0.35"/>
    <row r="4" spans="1:15" s="2" customFormat="1" ht="18.75" x14ac:dyDescent="0.35"/>
    <row r="5" spans="1:15" s="2" customFormat="1" ht="18.75" x14ac:dyDescent="0.35"/>
    <row r="6" spans="1:15" s="2" customFormat="1" ht="18.75" x14ac:dyDescent="0.35">
      <c r="A6" s="3" t="s">
        <v>33</v>
      </c>
      <c r="B6" s="3" t="s">
        <v>90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s="2" customFormat="1" ht="18.75" x14ac:dyDescent="0.35">
      <c r="A7" s="4" t="s">
        <v>2</v>
      </c>
      <c r="B7" s="7" t="s">
        <v>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s="2" customFormat="1" ht="18.75" x14ac:dyDescent="0.35">
      <c r="A8" s="4" t="s">
        <v>4</v>
      </c>
      <c r="B8" s="7" t="s">
        <v>86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10" spans="1:15" s="22" customFormat="1" ht="14.25" x14ac:dyDescent="0.25">
      <c r="A10" s="34" t="s">
        <v>81</v>
      </c>
      <c r="B10" s="34" t="s">
        <v>34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5" s="22" customFormat="1" ht="14.25" x14ac:dyDescent="0.25">
      <c r="A11" s="34"/>
      <c r="B11" s="47" t="s">
        <v>35</v>
      </c>
      <c r="C11" s="47" t="s">
        <v>36</v>
      </c>
      <c r="D11" s="47" t="s">
        <v>37</v>
      </c>
      <c r="E11" s="47" t="s">
        <v>38</v>
      </c>
      <c r="F11" s="47" t="s">
        <v>39</v>
      </c>
      <c r="G11" s="47" t="s">
        <v>40</v>
      </c>
      <c r="H11" s="47" t="s">
        <v>41</v>
      </c>
      <c r="I11" s="47" t="s">
        <v>42</v>
      </c>
      <c r="J11" s="47" t="s">
        <v>43</v>
      </c>
      <c r="K11" s="47" t="s">
        <v>44</v>
      </c>
      <c r="L11" s="47" t="s">
        <v>45</v>
      </c>
      <c r="M11" s="47" t="s">
        <v>46</v>
      </c>
      <c r="N11" s="47" t="s">
        <v>47</v>
      </c>
      <c r="O11" s="47" t="s">
        <v>48</v>
      </c>
    </row>
    <row r="12" spans="1:15" s="22" customFormat="1" ht="14.25" x14ac:dyDescent="0.25">
      <c r="A12" s="48" t="s">
        <v>26</v>
      </c>
      <c r="B12" s="49">
        <f>+'Tabla 5'!B13/'Tabla 5'!Q13</f>
        <v>0.75612901870311977</v>
      </c>
      <c r="C12" s="49">
        <f>+'Tabla 5'!C13/'Tabla 5'!R13</f>
        <v>0.76600745648233071</v>
      </c>
      <c r="D12" s="49">
        <f>+'Tabla 5'!D13/'Tabla 5'!S13</f>
        <v>0.77957896606857346</v>
      </c>
      <c r="E12" s="49">
        <f>+'Tabla 5'!E13/'Tabla 5'!T13</f>
        <v>0.81193654761869505</v>
      </c>
      <c r="F12" s="49">
        <f>+'Tabla 5'!F13/'Tabla 5'!U13</f>
        <v>0.84662363184902323</v>
      </c>
      <c r="G12" s="49">
        <f>+'Tabla 5'!G13/'Tabla 5'!V13</f>
        <v>0.84201646014565412</v>
      </c>
      <c r="H12" s="49">
        <f>+'Tabla 5'!H13/'Tabla 5'!W13</f>
        <v>0.83866287241858239</v>
      </c>
      <c r="I12" s="49">
        <f>+'Tabla 5'!I13/'Tabla 5'!X13</f>
        <v>0.83055618350336535</v>
      </c>
      <c r="J12" s="49">
        <f>+'Tabla 5'!J13/'Tabla 5'!Y13</f>
        <v>0.82855843130738238</v>
      </c>
      <c r="K12" s="49">
        <f>+'Tabla 5'!K13/'Tabla 5'!Z13</f>
        <v>0.82204881415089492</v>
      </c>
      <c r="L12" s="49">
        <f>+'Tabla 5'!L13/'Tabla 5'!AA13</f>
        <v>0.80992082665661813</v>
      </c>
      <c r="M12" s="49">
        <f>+'Tabla 5'!M13/'Tabla 5'!AB13</f>
        <v>0.81580847171624726</v>
      </c>
      <c r="N12" s="49">
        <f>+'Tabla 5'!N13/'Tabla 5'!AC13</f>
        <v>0.82915994131672799</v>
      </c>
      <c r="O12" s="49">
        <f>+'Tabla 5'!O13/'Tabla 5'!AD13</f>
        <v>0.86264255588453043</v>
      </c>
    </row>
    <row r="13" spans="1:15" s="22" customFormat="1" ht="14.25" x14ac:dyDescent="0.25">
      <c r="A13" s="45" t="s">
        <v>82</v>
      </c>
      <c r="B13" s="50">
        <f>+'Tabla 5'!B14/'Tabla 5'!Q14</f>
        <v>0.75198994412796571</v>
      </c>
      <c r="C13" s="50">
        <f>+'Tabla 5'!C14/'Tabla 5'!R14</f>
        <v>0.76053036993487211</v>
      </c>
      <c r="D13" s="50">
        <f>+'Tabla 5'!D14/'Tabla 5'!S14</f>
        <v>0.77169724917819527</v>
      </c>
      <c r="E13" s="50">
        <f>+'Tabla 5'!E14/'Tabla 5'!T14</f>
        <v>0.80420584891154978</v>
      </c>
      <c r="F13" s="50">
        <f>+'Tabla 5'!F14/'Tabla 5'!U14</f>
        <v>0.8382041733314185</v>
      </c>
      <c r="G13" s="50">
        <f>+'Tabla 5'!G14/'Tabla 5'!V14</f>
        <v>0.83155297251244487</v>
      </c>
      <c r="H13" s="50">
        <f>+'Tabla 5'!H14/'Tabla 5'!W14</f>
        <v>0.82674498816339992</v>
      </c>
      <c r="I13" s="50">
        <f>+'Tabla 5'!I14/'Tabla 5'!X14</f>
        <v>0.81832549112348829</v>
      </c>
      <c r="J13" s="50">
        <f>+'Tabla 5'!J14/'Tabla 5'!Y14</f>
        <v>0.81460691281378517</v>
      </c>
      <c r="K13" s="50">
        <f>+'Tabla 5'!K14/'Tabla 5'!Z14</f>
        <v>0.80695296755790213</v>
      </c>
      <c r="L13" s="50">
        <f>+'Tabla 5'!L14/'Tabla 5'!AA14</f>
        <v>0.79633938965447881</v>
      </c>
      <c r="M13" s="50">
        <f>+'Tabla 5'!M14/'Tabla 5'!AB14</f>
        <v>0.802529577598179</v>
      </c>
      <c r="N13" s="50">
        <f>+'Tabla 5'!N14/'Tabla 5'!AC14</f>
        <v>0.8139018490534573</v>
      </c>
      <c r="O13" s="50">
        <f>+'Tabla 5'!O14/'Tabla 5'!AD14</f>
        <v>0.84589695782004348</v>
      </c>
    </row>
    <row r="14" spans="1:15" s="22" customFormat="1" ht="14.25" x14ac:dyDescent="0.25">
      <c r="A14" s="45" t="s">
        <v>80</v>
      </c>
      <c r="B14" s="50">
        <f>+'Tabla 5'!B15/'Tabla 5'!Q15</f>
        <v>0.76042771119617003</v>
      </c>
      <c r="C14" s="50">
        <f>+'Tabla 5'!C15/'Tabla 5'!R15</f>
        <v>0.7717017373231484</v>
      </c>
      <c r="D14" s="50">
        <f>+'Tabla 5'!D15/'Tabla 5'!S15</f>
        <v>0.78778183155437931</v>
      </c>
      <c r="E14" s="50">
        <f>+'Tabla 5'!E15/'Tabla 5'!T15</f>
        <v>0.81999034061847687</v>
      </c>
      <c r="F14" s="50">
        <f>+'Tabla 5'!F15/'Tabla 5'!U15</f>
        <v>0.85540316712231146</v>
      </c>
      <c r="G14" s="50">
        <f>+'Tabla 5'!G15/'Tabla 5'!V15</f>
        <v>0.85293646064212436</v>
      </c>
      <c r="H14" s="50">
        <f>+'Tabla 5'!H15/'Tabla 5'!W15</f>
        <v>0.85110931363689002</v>
      </c>
      <c r="I14" s="50">
        <f>+'Tabla 5'!I15/'Tabla 5'!X15</f>
        <v>0.84333662115553809</v>
      </c>
      <c r="J14" s="50">
        <f>+'Tabla 5'!J15/'Tabla 5'!Y15</f>
        <v>0.84314374464393227</v>
      </c>
      <c r="K14" s="50">
        <f>+'Tabla 5'!K15/'Tabla 5'!Z15</f>
        <v>0.83783529260048595</v>
      </c>
      <c r="L14" s="50">
        <f>+'Tabla 5'!L15/'Tabla 5'!AA15</f>
        <v>0.82412643985432621</v>
      </c>
      <c r="M14" s="50">
        <f>+'Tabla 5'!M15/'Tabla 5'!AB15</f>
        <v>0.82969957257493177</v>
      </c>
      <c r="N14" s="50">
        <f>+'Tabla 5'!N15/'Tabla 5'!AC15</f>
        <v>0.84512191925446356</v>
      </c>
      <c r="O14" s="50">
        <f>+'Tabla 5'!O15/'Tabla 5'!AD15</f>
        <v>0.88015848071849667</v>
      </c>
    </row>
  </sheetData>
  <mergeCells count="2">
    <mergeCell ref="A10:A11"/>
    <mergeCell ref="B10:O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Portada</vt:lpstr>
      <vt:lpstr>Contraportada</vt:lpstr>
      <vt:lpstr>Indice</vt:lpstr>
      <vt:lpstr>Tabla 1</vt:lpstr>
      <vt:lpstr>Tabla 2</vt:lpstr>
      <vt:lpstr>Tabla 3</vt:lpstr>
      <vt:lpstr>Tabla 4</vt:lpstr>
      <vt:lpstr>Tabla 5</vt:lpstr>
      <vt:lpstr>Tabla 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Johanna Paulina Arias Narvaez</dc:creator>
  <cp:keywords/>
  <dc:description/>
  <cp:lastModifiedBy>Erika Ivanova Solis Gordon</cp:lastModifiedBy>
  <cp:revision/>
  <dcterms:created xsi:type="dcterms:W3CDTF">2024-03-05T21:04:00Z</dcterms:created>
  <dcterms:modified xsi:type="dcterms:W3CDTF">2024-10-17T13:59:46Z</dcterms:modified>
  <cp:category/>
  <cp:contentStatus/>
</cp:coreProperties>
</file>