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REFORMA 40" sheetId="1" r:id="rId1"/>
  </sheets>
  <definedNames>
    <definedName name="_xlnm._FilterDatabase" localSheetId="0" hidden="1">'REFORMA 40'!$A$5:$AQ$5</definedName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<sst xmlns="http://schemas.openxmlformats.org/spreadsheetml/2006/main" count="563" uniqueCount="120">
  <si>
    <t>Por favor no modifique la estructura del archivo para subir al sistema USHAY  Modulo Facilitador de Contratacion PUblica</t>
  </si>
  <si>
    <t>RUC_ENTIDAD</t>
  </si>
  <si>
    <t>1760001040001</t>
  </si>
  <si>
    <t>INFORMACION DE LA PARTIDA PRESUPUESTARIA</t>
  </si>
  <si>
    <t>INFORMACION DETALLADA DE LOS PRODUCTOS</t>
  </si>
  <si>
    <t>EJERCICIO</t>
  </si>
  <si>
    <t>ENTIDAD</t>
  </si>
  <si>
    <t>UNIDAD EJECUTORA</t>
  </si>
  <si>
    <t>UNIDAD DESCONCENTRADA</t>
  </si>
  <si>
    <t>PROGRAMA</t>
  </si>
  <si>
    <t>SUBPROGRAMA</t>
  </si>
  <si>
    <t>PROYECTO</t>
  </si>
  <si>
    <t>ACTIVIDAD</t>
  </si>
  <si>
    <t>OBRAS</t>
  </si>
  <si>
    <t>GEOGRAFICO</t>
  </si>
  <si>
    <t>RENGLO</t>
  </si>
  <si>
    <t>RENGLON AUXILIAR</t>
  </si>
  <si>
    <t>FUENTE</t>
  </si>
  <si>
    <t>ORGANISMO</t>
  </si>
  <si>
    <t>CORRELATIVO</t>
  </si>
  <si>
    <t>CODIGO CATEGORIA CPC A NIVEL 9</t>
  </si>
  <si>
    <t>TIPO COMPRA Bien obras servicio o consultoria</t>
  </si>
  <si>
    <t>DETALLE DEL PRODUCTO Descripcion de la contratacion</t>
  </si>
  <si>
    <t>CANTIDAD ANUAL</t>
  </si>
  <si>
    <t>UNIDAD metro litro etc</t>
  </si>
  <si>
    <t>COSTO UNITARIO Dolares</t>
  </si>
  <si>
    <t>TOTAL SIN IVA</t>
  </si>
  <si>
    <t>CUATRIMESTRE 1 marcar con una S en el cuatrimestre que va a contratar</t>
  </si>
  <si>
    <t>CUATRIMESTRE 2 marcar con una S en el cuatrimestre que va a contratar</t>
  </si>
  <si>
    <t>CUATRIMESTRE 3 marcar con una S en el cuatrimestre que va a contratar</t>
  </si>
  <si>
    <t>TIPO DE PRODUCTO normalizado  no normalizado</t>
  </si>
  <si>
    <t>CATALOGO ELECTRoNICO sino</t>
  </si>
  <si>
    <t>PROCEDIMIENTO SUGERIDO son los procedimientos de contratacion</t>
  </si>
  <si>
    <t>FONDOS BID sino</t>
  </si>
  <si>
    <t>NUMERO CoDIGO DE OPERACIoN DEL PRESTAMO BID</t>
  </si>
  <si>
    <t>NUMERO CoDIGO DE PROYECTO BID</t>
  </si>
  <si>
    <t>TIPO DE REGIMEN comUn especial</t>
  </si>
  <si>
    <t>TIPO DE PRESUPUESTO proyecto de inversion gasto corriente</t>
  </si>
  <si>
    <t>0000</t>
  </si>
  <si>
    <t>00</t>
  </si>
  <si>
    <t>000</t>
  </si>
  <si>
    <t>015</t>
  </si>
  <si>
    <t>1701</t>
  </si>
  <si>
    <t>530204</t>
  </si>
  <si>
    <t>000000</t>
  </si>
  <si>
    <t>001</t>
  </si>
  <si>
    <t>Servicio</t>
  </si>
  <si>
    <t>Unidad</t>
  </si>
  <si>
    <t>S</t>
  </si>
  <si>
    <t>NORMALIZADO</t>
  </si>
  <si>
    <t>No</t>
  </si>
  <si>
    <t>NO</t>
  </si>
  <si>
    <t>Gasto Corriente</t>
  </si>
  <si>
    <t>ESPECIAL</t>
  </si>
  <si>
    <t>01</t>
  </si>
  <si>
    <t>Bien</t>
  </si>
  <si>
    <t>Si</t>
  </si>
  <si>
    <t>CATALOGO ELECTRONICO</t>
  </si>
  <si>
    <t>Comun</t>
  </si>
  <si>
    <t>SUBASTA INVERSA ELECTRONICA</t>
  </si>
  <si>
    <t>ADM</t>
  </si>
  <si>
    <t xml:space="preserve">PARA REFORMA </t>
  </si>
  <si>
    <t>si</t>
  </si>
  <si>
    <t>SI</t>
  </si>
  <si>
    <t>REFORMA</t>
  </si>
  <si>
    <t>COMÚN</t>
  </si>
  <si>
    <t>crear</t>
  </si>
  <si>
    <t>011</t>
  </si>
  <si>
    <t/>
  </si>
  <si>
    <t>006</t>
  </si>
  <si>
    <t>SERVICIO</t>
  </si>
  <si>
    <t>N/A</t>
  </si>
  <si>
    <t>ANDRES</t>
  </si>
  <si>
    <t>especial</t>
  </si>
  <si>
    <t>NO NORMALIZADO</t>
  </si>
  <si>
    <t>MENOR CUANTIA</t>
  </si>
  <si>
    <t>s</t>
  </si>
  <si>
    <t>UNIDAD</t>
  </si>
  <si>
    <t>Racion alimenticia equivalente al agregado territorial 01 ambito geografico general bolivar chimborazo tungurahua</t>
  </si>
  <si>
    <t>Racion alimenticia equivalente al agregado territorial 02 ambito geografico general azuay cañar morona santiago</t>
  </si>
  <si>
    <t>Racion alimenticia equivalente al agregado territorial 03 ambito geografico general esmeraldas manabi santo domingo</t>
  </si>
  <si>
    <t>Racion alimenticia equivalente al agregado territorial 04 ambito geografico general bolivar cañar cotopaxi guayas los rios galapagos santa elena</t>
  </si>
  <si>
    <t>Racion alimenticia equivalente al agregado territorial 05 ambito geografico general carchi imbabura sucumbios</t>
  </si>
  <si>
    <t>Racion alimenticia equivalente al agregado territorial 06 ambito geografico general el oro loja zamora chinchipe</t>
  </si>
  <si>
    <t>Racion alimenticia equivalente al agregado territorial 07 ambito geografico general manabi  portoviejo</t>
  </si>
  <si>
    <t>Racion alimenticia equivalente al agregado territorial 08 ambito geografico general cotopaxi napo pastaza pichincha orellana</t>
  </si>
  <si>
    <t>GASTO CORRIENTE</t>
  </si>
  <si>
    <t>ok</t>
  </si>
  <si>
    <t>RÉGIMEN ESPECIAL ENTRE ENTIDADES PÚBLICAS O SUS SUBSIDIARIAS</t>
  </si>
  <si>
    <t>547900411</t>
  </si>
  <si>
    <t>530420</t>
  </si>
  <si>
    <t>OK</t>
  </si>
  <si>
    <t>471732011</t>
  </si>
  <si>
    <t>022</t>
  </si>
  <si>
    <t>sae</t>
  </si>
  <si>
    <t>para reforma</t>
  </si>
  <si>
    <t>REFORMA 1,5,37</t>
  </si>
  <si>
    <t>REFORMA 1,5,37,40</t>
  </si>
  <si>
    <t xml:space="preserve">renovacion de Polizas de  Seguros en los diferentes ramos para el Ministerio de Educacion  Planta Central </t>
  </si>
  <si>
    <t>seguros</t>
  </si>
  <si>
    <t>18, 27, 32,40</t>
  </si>
  <si>
    <t xml:space="preserve">Contratación de pólizas de seguro en los diferentes ramos del Ministerio de Educación-Planta Central </t>
  </si>
  <si>
    <t>853300319</t>
  </si>
  <si>
    <t xml:space="preserve">Desodorización y aromatización de baterías sanitarias del Ministerio de Educación- Planta Central y edificio menor </t>
  </si>
  <si>
    <t>reforma 7,10, 40</t>
  </si>
  <si>
    <t>859400011</t>
  </si>
  <si>
    <t xml:space="preserve">Adquisición de formularios, copias, impresiones, fotocopias. </t>
  </si>
  <si>
    <t>27, 40</t>
  </si>
  <si>
    <t xml:space="preserve">Adquisición de neumáticos para ser utilizadas en los vehículos del Ministerio de Educación-Planta Central </t>
  </si>
  <si>
    <t>Servicio de impresión de material escolar, curricular y didáctico para estudiantes y docentes de 1ERO, 2DO, 3ERO EGB y 1ERO BGU para el régimen Costa 2019-2020 y Oferta educativa extraordinaria</t>
  </si>
  <si>
    <t>Servicio de impresión de material escolar, curricular y didáctico para estudiantes y docentes de 4TO, 5TO EGB y 2DO BGU para el régimen  Costa 2019-2020 y Oferta educativa extraordinaria</t>
  </si>
  <si>
    <t>Servicio de impresión de material escolar, curricular y didáctico para estudiantes y docentes de 6TO, 7MO EGB y 3ERO BGU para el régimen  Costa 2019-2020 y Oferta educativa extraordinaria</t>
  </si>
  <si>
    <t>Servicio de impresión de material escolar, curricular y didáctico para estudiantes y docentes de 8VO, 9NO Y 10MO EGB para el régimen Costa 2019-2020</t>
  </si>
  <si>
    <t xml:space="preserve">Repuestos partes y piezas  de parque informatico  computadores planta central  </t>
  </si>
  <si>
    <t>eliminar</t>
  </si>
  <si>
    <t>REFORMA 1, 40</t>
  </si>
  <si>
    <t>no existe la partida presupuestaria</t>
  </si>
  <si>
    <t>Reparación y mantenimiento de las plazas exteriores y de cielo falso en el Lobby</t>
  </si>
  <si>
    <t>27, 30,31</t>
  </si>
  <si>
    <t>Servicio de impresion de material escolar curricular y didactico para estudiantes y docentes de la EGB y BGU para el rEgimen Costa 20192020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</si>
</sst>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00"/>
    <numFmt numFmtId="165" formatCode="0.00;[Red]0.00"/>
    <numFmt numFmtId="166" formatCode="#,##0.00;[Red]#,##0.00"/>
    <numFmt numFmtId="167" formatCode="_(* #,##0.00_);_(* \(#,##0.00\);_(* &quot;-&quot;??_);_(@_)"/>
    <numFmt numFmtId="168" formatCode="_-* #,##0.00\ _€_-;\-* #,##0.00\ _€_-;_-* &quot;-&quot;??\ _€_-;_-@_-"/>
    <numFmt numFmtId="169" formatCode="#,##0.000;[Red]#,##0.000"/>
    <numFmt numFmtId="170" formatCode="_(&quot;$&quot;\ * #,##0.00_);_(&quot;$&quot;\ * \(#,##0.00\);_(&quot;$&quot;\ * &quot;-&quot;??_);_(@_)"/>
    <numFmt numFmtId="171" formatCode="&quot;$&quot;#,##0.00"/>
    <numFmt numFmtId="172" formatCode="_([$$-300A]\ * #,##0.00_);_([$$-300A]\ * \(#,##0.00\);_([$$-300A]\ * &quot;-&quot;??_);_(@_)"/>
    <numFmt numFmtId="173" formatCode="&quot;$&quot;#,##0.00;[Red]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 Light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7"/>
      <color indexed="63"/>
      <name val="Arial"/>
      <family val="2"/>
    </font>
    <font>
      <b/>
      <sz val="8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11"/>
      <color indexed="8"/>
      <name val="Calibri Light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7"/>
      <color rgb="FF333333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sz val="11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 applyFill="0" applyProtection="0">
      <alignment/>
    </xf>
    <xf numFmtId="0" fontId="0" fillId="0" borderId="0">
      <alignment/>
      <protection/>
    </xf>
    <xf numFmtId="0" fontId="1" fillId="0" borderId="0" applyFill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1" fillId="0" borderId="0" xfId="56" applyFill="1" applyProtection="1">
      <alignment/>
      <protection/>
    </xf>
    <xf numFmtId="49" fontId="24" fillId="0" borderId="10" xfId="56" applyNumberFormat="1" applyFont="1" applyFill="1" applyBorder="1" applyAlignment="1" applyProtection="1">
      <alignment horizontal="center" vertical="center" wrapText="1"/>
      <protection/>
    </xf>
    <xf numFmtId="0" fontId="24" fillId="0" borderId="10" xfId="56" applyFont="1" applyFill="1" applyBorder="1" applyAlignment="1" applyProtection="1">
      <alignment horizontal="center" vertical="center" wrapText="1"/>
      <protection/>
    </xf>
    <xf numFmtId="4" fontId="24" fillId="0" borderId="10" xfId="56" applyNumberFormat="1" applyFont="1" applyFill="1" applyBorder="1" applyAlignment="1" applyProtection="1">
      <alignment horizontal="center" vertical="center" wrapText="1"/>
      <protection/>
    </xf>
    <xf numFmtId="0" fontId="24" fillId="0" borderId="0" xfId="56" applyFont="1" applyFill="1" applyAlignment="1" applyProtection="1">
      <alignment horizontal="center" vertical="center" wrapText="1"/>
      <protection/>
    </xf>
    <xf numFmtId="0" fontId="25" fillId="0" borderId="10" xfId="56" applyFont="1" applyFill="1" applyBorder="1" applyAlignment="1" applyProtection="1">
      <alignment horizontal="center" vertical="center" wrapText="1"/>
      <protection/>
    </xf>
    <xf numFmtId="167" fontId="25" fillId="0" borderId="10" xfId="47" applyFont="1" applyFill="1" applyBorder="1" applyAlignment="1" applyProtection="1">
      <alignment horizontal="center" vertical="center" wrapText="1"/>
      <protection/>
    </xf>
    <xf numFmtId="0" fontId="48" fillId="0" borderId="0" xfId="56" applyFont="1" applyFill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left" vertical="top" wrapText="1"/>
      <protection/>
    </xf>
    <xf numFmtId="166" fontId="24" fillId="0" borderId="10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57" applyFill="1" applyAlignment="1">
      <alignment horizontal="center" vertical="center"/>
      <protection/>
    </xf>
    <xf numFmtId="0" fontId="0" fillId="0" borderId="0" xfId="57" applyFill="1" applyBorder="1">
      <alignment/>
      <protection/>
    </xf>
    <xf numFmtId="0" fontId="0" fillId="0" borderId="0" xfId="57" applyFill="1">
      <alignment/>
      <protection/>
    </xf>
    <xf numFmtId="0" fontId="49" fillId="0" borderId="0" xfId="56" applyFont="1" applyFill="1" applyProtection="1">
      <alignment/>
      <protection/>
    </xf>
    <xf numFmtId="0" fontId="1" fillId="0" borderId="0" xfId="56" applyFill="1" applyAlignment="1" applyProtection="1">
      <alignment horizontal="left"/>
      <protection/>
    </xf>
    <xf numFmtId="0" fontId="1" fillId="0" borderId="0" xfId="58" applyFill="1" applyProtection="1">
      <alignment/>
      <protection/>
    </xf>
    <xf numFmtId="0" fontId="1" fillId="0" borderId="0" xfId="58" applyFill="1" applyAlignment="1" applyProtection="1">
      <alignment horizontal="center" vertical="center"/>
      <protection/>
    </xf>
    <xf numFmtId="0" fontId="0" fillId="0" borderId="0" xfId="58" applyFont="1" applyFill="1" applyAlignment="1" applyProtection="1">
      <alignment horizontal="left"/>
      <protection/>
    </xf>
    <xf numFmtId="0" fontId="1" fillId="0" borderId="0" xfId="58" applyFill="1" applyBorder="1" applyProtection="1">
      <alignment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Protection="1">
      <alignment/>
      <protection/>
    </xf>
    <xf numFmtId="0" fontId="2" fillId="0" borderId="0" xfId="56" applyFont="1" applyFill="1" applyBorder="1" applyProtection="1">
      <alignment/>
      <protection/>
    </xf>
    <xf numFmtId="0" fontId="6" fillId="0" borderId="11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Protection="1">
      <alignment/>
      <protection/>
    </xf>
    <xf numFmtId="49" fontId="6" fillId="0" borderId="11" xfId="56" applyNumberFormat="1" applyFont="1" applyFill="1" applyBorder="1" applyProtection="1">
      <alignment/>
      <protection/>
    </xf>
    <xf numFmtId="0" fontId="6" fillId="0" borderId="0" xfId="56" applyFont="1" applyFill="1" applyBorder="1" applyAlignment="1" applyProtection="1">
      <alignment horizontal="center" vertical="center"/>
      <protection/>
    </xf>
    <xf numFmtId="0" fontId="2" fillId="0" borderId="10" xfId="56" applyFont="1" applyFill="1" applyBorder="1" applyAlignment="1" applyProtection="1">
      <alignment horizontal="left"/>
      <protection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49" fontId="7" fillId="0" borderId="11" xfId="56" applyNumberFormat="1" applyFont="1" applyFill="1" applyBorder="1" applyAlignment="1" applyProtection="1">
      <alignment horizontal="center" vertical="center" wrapText="1"/>
      <protection/>
    </xf>
    <xf numFmtId="164" fontId="7" fillId="0" borderId="11" xfId="56" applyNumberFormat="1" applyFont="1" applyFill="1" applyBorder="1" applyAlignment="1" applyProtection="1">
      <alignment horizontal="center" vertical="center" wrapText="1"/>
      <protection/>
    </xf>
    <xf numFmtId="0" fontId="7" fillId="0" borderId="12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50" fillId="0" borderId="10" xfId="56" applyFont="1" applyFill="1" applyBorder="1" applyAlignment="1" applyProtection="1">
      <alignment horizontal="left" vertical="center" wrapText="1"/>
      <protection/>
    </xf>
    <xf numFmtId="165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51" fillId="0" borderId="0" xfId="57" applyFont="1" applyFill="1" applyBorder="1">
      <alignment/>
      <protection/>
    </xf>
    <xf numFmtId="0" fontId="51" fillId="0" borderId="0" xfId="57" applyFont="1" applyFill="1">
      <alignment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0" fontId="1" fillId="0" borderId="10" xfId="56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horizontal="center" vertical="center"/>
      <protection/>
    </xf>
    <xf numFmtId="4" fontId="0" fillId="0" borderId="0" xfId="57" applyNumberFormat="1" applyFill="1">
      <alignment/>
      <protection/>
    </xf>
    <xf numFmtId="166" fontId="0" fillId="0" borderId="0" xfId="57" applyNumberFormat="1" applyFill="1">
      <alignment/>
      <protection/>
    </xf>
    <xf numFmtId="0" fontId="0" fillId="0" borderId="0" xfId="57" applyFont="1" applyFill="1" applyAlignment="1">
      <alignment horizontal="left"/>
      <protection/>
    </xf>
    <xf numFmtId="164" fontId="24" fillId="0" borderId="10" xfId="56" applyNumberFormat="1" applyFont="1" applyFill="1" applyBorder="1" applyAlignment="1" applyProtection="1">
      <alignment horizontal="center" vertical="center" wrapText="1"/>
      <protection/>
    </xf>
    <xf numFmtId="49" fontId="52" fillId="0" borderId="10" xfId="56" applyNumberFormat="1" applyFont="1" applyFill="1" applyBorder="1" applyAlignment="1" applyProtection="1">
      <alignment horizontal="center" vertical="center" wrapText="1"/>
      <protection/>
    </xf>
    <xf numFmtId="3" fontId="24" fillId="0" borderId="10" xfId="56" applyNumberFormat="1" applyFont="1" applyFill="1" applyBorder="1" applyAlignment="1" applyProtection="1">
      <alignment horizontal="center" vertical="center" wrapText="1"/>
      <protection/>
    </xf>
    <xf numFmtId="0" fontId="53" fillId="0" borderId="10" xfId="56" applyFont="1" applyFill="1" applyBorder="1" applyAlignment="1">
      <alignment wrapText="1"/>
    </xf>
    <xf numFmtId="49" fontId="25" fillId="0" borderId="10" xfId="56" applyNumberFormat="1" applyFont="1" applyFill="1" applyBorder="1" applyAlignment="1" applyProtection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</xf>
    <xf numFmtId="49" fontId="24" fillId="0" borderId="13" xfId="56" applyNumberFormat="1" applyFont="1" applyFill="1" applyBorder="1" applyAlignment="1">
      <alignment horizontal="center" vertical="center" wrapText="1"/>
    </xf>
    <xf numFmtId="0" fontId="48" fillId="0" borderId="10" xfId="56" applyFont="1" applyFill="1" applyBorder="1" applyAlignment="1">
      <alignment horizontal="center" vertical="center" wrapText="1"/>
    </xf>
    <xf numFmtId="3" fontId="25" fillId="0" borderId="10" xfId="56" applyNumberFormat="1" applyFont="1" applyFill="1" applyBorder="1" applyAlignment="1">
      <alignment horizontal="center" vertical="center" wrapText="1"/>
    </xf>
    <xf numFmtId="4" fontId="25" fillId="0" borderId="10" xfId="47" applyNumberFormat="1" applyFont="1" applyFill="1" applyBorder="1" applyAlignment="1" applyProtection="1">
      <alignment horizontal="center" vertical="center" wrapText="1"/>
      <protection/>
    </xf>
    <xf numFmtId="49" fontId="3" fillId="0" borderId="10" xfId="56" applyNumberFormat="1" applyFont="1" applyFill="1" applyBorder="1" applyAlignment="1" applyProtection="1">
      <alignment horizontal="center" vertical="center"/>
      <protection/>
    </xf>
    <xf numFmtId="49" fontId="4" fillId="0" borderId="10" xfId="56" applyNumberFormat="1" applyFont="1" applyFill="1" applyBorder="1" applyAlignment="1" applyProtection="1">
      <alignment horizontal="center" vertical="center"/>
      <protection/>
    </xf>
    <xf numFmtId="49" fontId="3" fillId="0" borderId="10" xfId="56" applyNumberFormat="1" applyFont="1" applyFill="1" applyBorder="1" applyAlignment="1" applyProtection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</xf>
    <xf numFmtId="0" fontId="48" fillId="0" borderId="10" xfId="56" applyFont="1" applyFill="1" applyBorder="1" applyAlignment="1" applyProtection="1">
      <alignment horizontal="center" vertical="center" wrapText="1"/>
      <protection/>
    </xf>
    <xf numFmtId="0" fontId="54" fillId="0" borderId="10" xfId="56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</xf>
    <xf numFmtId="167" fontId="3" fillId="0" borderId="10" xfId="47" applyFont="1" applyFill="1" applyBorder="1" applyAlignment="1" applyProtection="1">
      <alignment horizontal="center" vertical="center" wrapText="1"/>
      <protection/>
    </xf>
    <xf numFmtId="0" fontId="53" fillId="0" borderId="10" xfId="56" applyFont="1" applyFill="1" applyBorder="1" applyAlignment="1">
      <alignment horizontal="left" vertical="center" wrapText="1"/>
    </xf>
    <xf numFmtId="0" fontId="5" fillId="0" borderId="10" xfId="56" applyFont="1" applyFill="1" applyBorder="1" applyAlignment="1">
      <alignment horizontal="center" vertical="center" wrapText="1"/>
    </xf>
    <xf numFmtId="172" fontId="5" fillId="0" borderId="10" xfId="54" applyNumberFormat="1" applyFont="1" applyFill="1" applyBorder="1" applyAlignment="1">
      <alignment horizontal="center" vertical="center"/>
    </xf>
    <xf numFmtId="0" fontId="1" fillId="0" borderId="0" xfId="56" applyFill="1" applyProtection="1">
      <alignment/>
      <protection/>
    </xf>
    <xf numFmtId="0" fontId="6" fillId="0" borderId="14" xfId="56" applyFont="1" applyFill="1" applyBorder="1" applyAlignment="1" applyProtection="1">
      <alignment horizontal="center" vertical="center" wrapText="1"/>
      <protection/>
    </xf>
    <xf numFmtId="0" fontId="6" fillId="0" borderId="15" xfId="56" applyFont="1" applyFill="1" applyBorder="1" applyProtection="1">
      <alignment/>
      <protection/>
    </xf>
    <xf numFmtId="49" fontId="6" fillId="0" borderId="14" xfId="56" applyNumberFormat="1" applyFont="1" applyFill="1" applyBorder="1" applyProtection="1">
      <alignment/>
      <protection/>
    </xf>
    <xf numFmtId="0" fontId="6" fillId="0" borderId="16" xfId="56" applyFont="1" applyFill="1" applyBorder="1" applyProtection="1">
      <alignment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6 4 3" xfId="49"/>
    <cellStyle name="Millares 114 9" xfId="50"/>
    <cellStyle name="Millares 2 2 2 9 2 2" xfId="51"/>
    <cellStyle name="Currency" xfId="52"/>
    <cellStyle name="Currency [0]" xfId="53"/>
    <cellStyle name="Moneda 2 18 4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436"/>
  <sheetViews>
    <sheetView tabSelected="1" zoomScale="90" zoomScaleNormal="90" zoomScalePageLayoutView="0" workbookViewId="0" topLeftCell="A1">
      <pane ySplit="5" topLeftCell="A22" activePane="bottomLeft" state="frozen"/>
      <selection pane="topLeft" activeCell="Y445" sqref="Y445"/>
      <selection pane="bottomLeft" activeCell="P27" sqref="P27"/>
    </sheetView>
  </sheetViews>
  <sheetFormatPr defaultColWidth="11.421875" defaultRowHeight="15"/>
  <cols>
    <col min="1" max="10" width="11.57421875" style="13" customWidth="1"/>
    <col min="11" max="11" width="11.57421875" style="11" customWidth="1"/>
    <col min="12" max="14" width="11.57421875" style="13" customWidth="1"/>
    <col min="15" max="15" width="11.57421875" style="11" customWidth="1"/>
    <col min="16" max="17" width="11.57421875" style="13" customWidth="1"/>
    <col min="18" max="18" width="30.57421875" style="46" customWidth="1"/>
    <col min="19" max="19" width="11.57421875" style="11" customWidth="1"/>
    <col min="20" max="20" width="11.57421875" style="13" customWidth="1"/>
    <col min="21" max="21" width="13.57421875" style="13" bestFit="1" customWidth="1"/>
    <col min="22" max="22" width="13.140625" style="13" customWidth="1"/>
    <col min="23" max="23" width="13.28125" style="13" customWidth="1"/>
    <col min="24" max="26" width="11.57421875" style="13" customWidth="1"/>
    <col min="27" max="27" width="15.00390625" style="13" customWidth="1"/>
    <col min="28" max="33" width="11.57421875" style="13" customWidth="1"/>
    <col min="34" max="34" width="24.00390625" style="13" customWidth="1"/>
    <col min="35" max="35" width="24.00390625" style="12" customWidth="1"/>
    <col min="36" max="36" width="12.28125" style="12" customWidth="1"/>
    <col min="37" max="58" width="11.57421875" style="12" customWidth="1"/>
    <col min="59" max="16384" width="11.57421875" style="13" customWidth="1"/>
  </cols>
  <sheetData>
    <row r="1" spans="1:41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1"/>
      <c r="AJ1" s="1"/>
      <c r="AK1" s="1"/>
      <c r="AL1" s="15"/>
      <c r="AM1" s="1"/>
      <c r="AN1" s="1"/>
      <c r="AO1" s="1"/>
    </row>
    <row r="2" spans="1:35" ht="14.25">
      <c r="A2" s="1" t="s">
        <v>1</v>
      </c>
      <c r="B2" s="1" t="s">
        <v>2</v>
      </c>
      <c r="C2" s="16"/>
      <c r="D2" s="16"/>
      <c r="E2" s="16"/>
      <c r="F2" s="16"/>
      <c r="G2" s="16"/>
      <c r="H2" s="16"/>
      <c r="I2" s="16"/>
      <c r="J2" s="16"/>
      <c r="K2" s="17"/>
      <c r="L2" s="16"/>
      <c r="M2" s="16"/>
      <c r="N2" s="16"/>
      <c r="O2" s="17"/>
      <c r="P2" s="16"/>
      <c r="Q2" s="16"/>
      <c r="R2" s="18"/>
      <c r="S2" s="17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9"/>
    </row>
    <row r="3" spans="1:35" ht="14.25">
      <c r="A3" s="69" t="s">
        <v>3</v>
      </c>
      <c r="B3" s="70"/>
      <c r="C3" s="70"/>
      <c r="D3" s="70"/>
      <c r="E3" s="70"/>
      <c r="F3" s="71"/>
      <c r="G3" s="71"/>
      <c r="H3" s="70"/>
      <c r="I3" s="70"/>
      <c r="J3" s="70"/>
      <c r="K3" s="70"/>
      <c r="L3" s="70"/>
      <c r="M3" s="70"/>
      <c r="N3" s="70"/>
      <c r="O3" s="72"/>
      <c r="P3" s="73" t="s">
        <v>4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22"/>
    </row>
    <row r="4" spans="1:35" ht="14.25">
      <c r="A4" s="23"/>
      <c r="B4" s="24"/>
      <c r="C4" s="24"/>
      <c r="D4" s="24"/>
      <c r="E4" s="24"/>
      <c r="F4" s="25"/>
      <c r="G4" s="25"/>
      <c r="H4" s="24"/>
      <c r="I4" s="24"/>
      <c r="J4" s="24"/>
      <c r="K4" s="26"/>
      <c r="L4" s="24"/>
      <c r="M4" s="24"/>
      <c r="N4" s="24"/>
      <c r="O4" s="26"/>
      <c r="P4" s="20"/>
      <c r="Q4" s="21"/>
      <c r="R4" s="27"/>
      <c r="S4" s="28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</row>
    <row r="5" spans="1:58" s="38" customFormat="1" ht="60.75">
      <c r="A5" s="29" t="s">
        <v>5</v>
      </c>
      <c r="B5" s="29" t="s">
        <v>6</v>
      </c>
      <c r="C5" s="29" t="s">
        <v>7</v>
      </c>
      <c r="D5" s="29" t="s">
        <v>8</v>
      </c>
      <c r="E5" s="30" t="s">
        <v>9</v>
      </c>
      <c r="F5" s="30" t="s">
        <v>10</v>
      </c>
      <c r="G5" s="31" t="s">
        <v>11</v>
      </c>
      <c r="H5" s="30" t="s">
        <v>12</v>
      </c>
      <c r="I5" s="29" t="s">
        <v>13</v>
      </c>
      <c r="J5" s="29" t="s">
        <v>14</v>
      </c>
      <c r="K5" s="29" t="s">
        <v>15</v>
      </c>
      <c r="L5" s="29" t="s">
        <v>16</v>
      </c>
      <c r="M5" s="29" t="s">
        <v>17</v>
      </c>
      <c r="N5" s="29" t="s">
        <v>18</v>
      </c>
      <c r="O5" s="32" t="s">
        <v>19</v>
      </c>
      <c r="P5" s="33" t="s">
        <v>20</v>
      </c>
      <c r="Q5" s="33" t="s">
        <v>21</v>
      </c>
      <c r="R5" s="34" t="s">
        <v>22</v>
      </c>
      <c r="S5" s="33" t="s">
        <v>23</v>
      </c>
      <c r="T5" s="33" t="s">
        <v>24</v>
      </c>
      <c r="U5" s="35" t="s">
        <v>25</v>
      </c>
      <c r="V5" s="35"/>
      <c r="W5" s="35" t="s">
        <v>26</v>
      </c>
      <c r="X5" s="33" t="s">
        <v>27</v>
      </c>
      <c r="Y5" s="33" t="s">
        <v>28</v>
      </c>
      <c r="Z5" s="33" t="s">
        <v>29</v>
      </c>
      <c r="AA5" s="33" t="s">
        <v>30</v>
      </c>
      <c r="AB5" s="33" t="s">
        <v>31</v>
      </c>
      <c r="AC5" s="33" t="s">
        <v>32</v>
      </c>
      <c r="AD5" s="33" t="s">
        <v>33</v>
      </c>
      <c r="AE5" s="33" t="s">
        <v>34</v>
      </c>
      <c r="AF5" s="33" t="s">
        <v>35</v>
      </c>
      <c r="AG5" s="33" t="s">
        <v>36</v>
      </c>
      <c r="AH5" s="33" t="s">
        <v>37</v>
      </c>
      <c r="AI5" s="36"/>
      <c r="AJ5" s="37"/>
      <c r="AK5" s="37"/>
      <c r="AL5" s="37"/>
      <c r="AM5" s="37"/>
      <c r="AN5" s="37"/>
      <c r="AO5" s="37"/>
      <c r="AW5" s="37"/>
      <c r="AX5" s="37"/>
      <c r="AY5" s="37"/>
      <c r="AZ5" s="37"/>
      <c r="BA5" s="37"/>
      <c r="BB5" s="37"/>
      <c r="BC5" s="37"/>
      <c r="BD5" s="37"/>
      <c r="BE5" s="37"/>
      <c r="BF5" s="37"/>
    </row>
    <row r="6" spans="1:40" s="5" customFormat="1" ht="54.75" customHeight="1">
      <c r="A6" s="3">
        <v>2018</v>
      </c>
      <c r="B6" s="3">
        <v>140</v>
      </c>
      <c r="C6" s="3">
        <v>9999</v>
      </c>
      <c r="D6" s="3" t="s">
        <v>38</v>
      </c>
      <c r="E6" s="2">
        <v>59</v>
      </c>
      <c r="F6" s="3" t="s">
        <v>39</v>
      </c>
      <c r="G6" s="47" t="s">
        <v>40</v>
      </c>
      <c r="H6" s="48" t="s">
        <v>93</v>
      </c>
      <c r="I6" s="3" t="s">
        <v>40</v>
      </c>
      <c r="J6" s="3" t="s">
        <v>42</v>
      </c>
      <c r="K6" s="3">
        <v>530801</v>
      </c>
      <c r="L6" s="3" t="s">
        <v>44</v>
      </c>
      <c r="M6" s="3" t="s">
        <v>45</v>
      </c>
      <c r="N6" s="3" t="s">
        <v>38</v>
      </c>
      <c r="O6" s="3" t="s">
        <v>38</v>
      </c>
      <c r="P6" s="3">
        <v>2399911000</v>
      </c>
      <c r="Q6" s="3" t="s">
        <v>46</v>
      </c>
      <c r="R6" s="3" t="s">
        <v>78</v>
      </c>
      <c r="S6" s="49">
        <v>1</v>
      </c>
      <c r="T6" s="3" t="s">
        <v>47</v>
      </c>
      <c r="U6" s="4">
        <v>7988281.7881086795</v>
      </c>
      <c r="V6" s="4">
        <f>S6*U6</f>
        <v>7988281.7881086795</v>
      </c>
      <c r="W6" s="10">
        <f>U6/1.12</f>
        <v>7132394.453668463</v>
      </c>
      <c r="X6" s="3"/>
      <c r="Y6" s="3" t="s">
        <v>48</v>
      </c>
      <c r="Z6" s="3" t="s">
        <v>48</v>
      </c>
      <c r="AA6" s="3" t="s">
        <v>49</v>
      </c>
      <c r="AB6" s="3" t="s">
        <v>63</v>
      </c>
      <c r="AC6" s="3" t="s">
        <v>57</v>
      </c>
      <c r="AD6" s="3" t="s">
        <v>51</v>
      </c>
      <c r="AE6" s="3"/>
      <c r="AF6" s="3"/>
      <c r="AG6" s="3" t="s">
        <v>58</v>
      </c>
      <c r="AH6" s="3" t="s">
        <v>52</v>
      </c>
      <c r="AI6" s="4">
        <v>7224311.31</v>
      </c>
      <c r="AJ6" s="4">
        <v>6450277.955357142</v>
      </c>
      <c r="AK6" s="3" t="s">
        <v>94</v>
      </c>
      <c r="AL6" s="3" t="s">
        <v>95</v>
      </c>
      <c r="AM6" s="3" t="s">
        <v>62</v>
      </c>
      <c r="AN6" s="3" t="s">
        <v>96</v>
      </c>
    </row>
    <row r="7" spans="1:40" s="5" customFormat="1" ht="54.75" customHeight="1">
      <c r="A7" s="3">
        <v>2018</v>
      </c>
      <c r="B7" s="3">
        <v>140</v>
      </c>
      <c r="C7" s="3">
        <v>9999</v>
      </c>
      <c r="D7" s="3" t="s">
        <v>38</v>
      </c>
      <c r="E7" s="2">
        <v>59</v>
      </c>
      <c r="F7" s="3" t="s">
        <v>39</v>
      </c>
      <c r="G7" s="47" t="s">
        <v>40</v>
      </c>
      <c r="H7" s="48" t="s">
        <v>93</v>
      </c>
      <c r="I7" s="3" t="s">
        <v>40</v>
      </c>
      <c r="J7" s="3" t="s">
        <v>42</v>
      </c>
      <c r="K7" s="3">
        <v>530801</v>
      </c>
      <c r="L7" s="3" t="s">
        <v>44</v>
      </c>
      <c r="M7" s="3" t="s">
        <v>45</v>
      </c>
      <c r="N7" s="3" t="s">
        <v>38</v>
      </c>
      <c r="O7" s="3" t="s">
        <v>38</v>
      </c>
      <c r="P7" s="3">
        <v>2399911001</v>
      </c>
      <c r="Q7" s="3" t="s">
        <v>46</v>
      </c>
      <c r="R7" s="3" t="s">
        <v>79</v>
      </c>
      <c r="S7" s="49">
        <v>1</v>
      </c>
      <c r="T7" s="3" t="s">
        <v>47</v>
      </c>
      <c r="U7" s="4">
        <v>8851961.14613124</v>
      </c>
      <c r="V7" s="4">
        <f aca="true" t="shared" si="0" ref="V7:V26">S7*U7</f>
        <v>8851961.14613124</v>
      </c>
      <c r="W7" s="10">
        <f aca="true" t="shared" si="1" ref="W7:W26">U7/1.12</f>
        <v>7903536.737617178</v>
      </c>
      <c r="X7" s="3"/>
      <c r="Y7" s="3" t="s">
        <v>48</v>
      </c>
      <c r="Z7" s="3" t="s">
        <v>48</v>
      </c>
      <c r="AA7" s="3" t="s">
        <v>49</v>
      </c>
      <c r="AB7" s="3" t="s">
        <v>63</v>
      </c>
      <c r="AC7" s="3" t="s">
        <v>57</v>
      </c>
      <c r="AD7" s="3" t="s">
        <v>51</v>
      </c>
      <c r="AE7" s="3"/>
      <c r="AF7" s="3"/>
      <c r="AG7" s="3" t="s">
        <v>58</v>
      </c>
      <c r="AH7" s="3" t="s">
        <v>52</v>
      </c>
      <c r="AI7" s="4">
        <v>8001558.85</v>
      </c>
      <c r="AJ7" s="4">
        <v>7144248.9732142845</v>
      </c>
      <c r="AK7" s="3" t="s">
        <v>94</v>
      </c>
      <c r="AL7" s="3" t="s">
        <v>95</v>
      </c>
      <c r="AM7" s="3" t="s">
        <v>62</v>
      </c>
      <c r="AN7" s="3" t="s">
        <v>97</v>
      </c>
    </row>
    <row r="8" spans="1:40" s="5" customFormat="1" ht="54.75" customHeight="1">
      <c r="A8" s="3">
        <v>2018</v>
      </c>
      <c r="B8" s="3">
        <v>140</v>
      </c>
      <c r="C8" s="3">
        <v>9999</v>
      </c>
      <c r="D8" s="3" t="s">
        <v>38</v>
      </c>
      <c r="E8" s="2">
        <v>59</v>
      </c>
      <c r="F8" s="3" t="s">
        <v>39</v>
      </c>
      <c r="G8" s="47" t="s">
        <v>40</v>
      </c>
      <c r="H8" s="48" t="s">
        <v>93</v>
      </c>
      <c r="I8" s="3" t="s">
        <v>40</v>
      </c>
      <c r="J8" s="3" t="s">
        <v>42</v>
      </c>
      <c r="K8" s="3">
        <v>530801</v>
      </c>
      <c r="L8" s="3" t="s">
        <v>44</v>
      </c>
      <c r="M8" s="3" t="s">
        <v>45</v>
      </c>
      <c r="N8" s="3" t="s">
        <v>38</v>
      </c>
      <c r="O8" s="3" t="s">
        <v>38</v>
      </c>
      <c r="P8" s="3">
        <v>2399911002</v>
      </c>
      <c r="Q8" s="3" t="s">
        <v>46</v>
      </c>
      <c r="R8" s="3" t="s">
        <v>80</v>
      </c>
      <c r="S8" s="49">
        <v>1</v>
      </c>
      <c r="T8" s="3" t="s">
        <v>47</v>
      </c>
      <c r="U8" s="4">
        <v>16102725.697212</v>
      </c>
      <c r="V8" s="4">
        <f t="shared" si="0"/>
        <v>16102725.697212</v>
      </c>
      <c r="W8" s="10">
        <f t="shared" si="1"/>
        <v>14377433.658224998</v>
      </c>
      <c r="X8" s="3"/>
      <c r="Y8" s="3" t="s">
        <v>48</v>
      </c>
      <c r="Z8" s="3" t="s">
        <v>48</v>
      </c>
      <c r="AA8" s="3" t="s">
        <v>49</v>
      </c>
      <c r="AB8" s="3" t="s">
        <v>63</v>
      </c>
      <c r="AC8" s="3" t="s">
        <v>57</v>
      </c>
      <c r="AD8" s="3" t="s">
        <v>51</v>
      </c>
      <c r="AE8" s="3"/>
      <c r="AF8" s="3"/>
      <c r="AG8" s="3" t="s">
        <v>58</v>
      </c>
      <c r="AH8" s="3" t="s">
        <v>52</v>
      </c>
      <c r="AI8" s="4">
        <v>14991546.01</v>
      </c>
      <c r="AJ8" s="4">
        <v>13385308.937499998</v>
      </c>
      <c r="AK8" s="3" t="s">
        <v>94</v>
      </c>
      <c r="AL8" s="3" t="s">
        <v>95</v>
      </c>
      <c r="AM8" s="3" t="s">
        <v>62</v>
      </c>
      <c r="AN8" s="3" t="s">
        <v>97</v>
      </c>
    </row>
    <row r="9" spans="1:40" s="5" customFormat="1" ht="54.75" customHeight="1">
      <c r="A9" s="3">
        <v>2018</v>
      </c>
      <c r="B9" s="3">
        <v>140</v>
      </c>
      <c r="C9" s="3">
        <v>9999</v>
      </c>
      <c r="D9" s="3" t="s">
        <v>38</v>
      </c>
      <c r="E9" s="2">
        <v>59</v>
      </c>
      <c r="F9" s="3" t="s">
        <v>39</v>
      </c>
      <c r="G9" s="47" t="s">
        <v>40</v>
      </c>
      <c r="H9" s="48" t="s">
        <v>93</v>
      </c>
      <c r="I9" s="3" t="s">
        <v>40</v>
      </c>
      <c r="J9" s="3" t="s">
        <v>42</v>
      </c>
      <c r="K9" s="3">
        <v>530801</v>
      </c>
      <c r="L9" s="3" t="s">
        <v>44</v>
      </c>
      <c r="M9" s="3" t="s">
        <v>45</v>
      </c>
      <c r="N9" s="3" t="s">
        <v>38</v>
      </c>
      <c r="O9" s="3" t="s">
        <v>38</v>
      </c>
      <c r="P9" s="3">
        <v>2399911003</v>
      </c>
      <c r="Q9" s="3" t="s">
        <v>46</v>
      </c>
      <c r="R9" s="3" t="s">
        <v>81</v>
      </c>
      <c r="S9" s="49">
        <v>1</v>
      </c>
      <c r="T9" s="3" t="s">
        <v>47</v>
      </c>
      <c r="U9" s="4">
        <v>45286998.22610867</v>
      </c>
      <c r="V9" s="4">
        <f t="shared" si="0"/>
        <v>45286998.22610867</v>
      </c>
      <c r="W9" s="10">
        <f t="shared" si="1"/>
        <v>40434819.84473988</v>
      </c>
      <c r="X9" s="3"/>
      <c r="Y9" s="3" t="s">
        <v>48</v>
      </c>
      <c r="Z9" s="3" t="s">
        <v>48</v>
      </c>
      <c r="AA9" s="3" t="s">
        <v>49</v>
      </c>
      <c r="AB9" s="3" t="s">
        <v>63</v>
      </c>
      <c r="AC9" s="3" t="s">
        <v>57</v>
      </c>
      <c r="AD9" s="3" t="s">
        <v>51</v>
      </c>
      <c r="AE9" s="3"/>
      <c r="AF9" s="3"/>
      <c r="AG9" s="3" t="s">
        <v>58</v>
      </c>
      <c r="AH9" s="3" t="s">
        <v>52</v>
      </c>
      <c r="AI9" s="4">
        <v>42210437.7</v>
      </c>
      <c r="AJ9" s="4">
        <v>37687890.803571425</v>
      </c>
      <c r="AK9" s="3" t="s">
        <v>94</v>
      </c>
      <c r="AL9" s="3" t="s">
        <v>95</v>
      </c>
      <c r="AM9" s="3" t="s">
        <v>62</v>
      </c>
      <c r="AN9" s="3" t="s">
        <v>97</v>
      </c>
    </row>
    <row r="10" spans="1:40" s="5" customFormat="1" ht="54.75" customHeight="1">
      <c r="A10" s="3">
        <v>2018</v>
      </c>
      <c r="B10" s="3">
        <v>140</v>
      </c>
      <c r="C10" s="3">
        <v>9999</v>
      </c>
      <c r="D10" s="3" t="s">
        <v>38</v>
      </c>
      <c r="E10" s="2">
        <v>59</v>
      </c>
      <c r="F10" s="3" t="s">
        <v>39</v>
      </c>
      <c r="G10" s="47" t="s">
        <v>40</v>
      </c>
      <c r="H10" s="48" t="s">
        <v>93</v>
      </c>
      <c r="I10" s="3" t="s">
        <v>40</v>
      </c>
      <c r="J10" s="3" t="s">
        <v>42</v>
      </c>
      <c r="K10" s="3">
        <v>530801</v>
      </c>
      <c r="L10" s="3" t="s">
        <v>44</v>
      </c>
      <c r="M10" s="3" t="s">
        <v>45</v>
      </c>
      <c r="N10" s="3" t="s">
        <v>38</v>
      </c>
      <c r="O10" s="3" t="s">
        <v>38</v>
      </c>
      <c r="P10" s="3">
        <v>2399911004</v>
      </c>
      <c r="Q10" s="3" t="s">
        <v>46</v>
      </c>
      <c r="R10" s="3" t="s">
        <v>82</v>
      </c>
      <c r="S10" s="49">
        <v>1</v>
      </c>
      <c r="T10" s="3" t="s">
        <v>47</v>
      </c>
      <c r="U10" s="4">
        <v>6432689.6651806785</v>
      </c>
      <c r="V10" s="4">
        <f t="shared" si="0"/>
        <v>6432689.6651806785</v>
      </c>
      <c r="W10" s="10">
        <f t="shared" si="1"/>
        <v>5743472.915339891</v>
      </c>
      <c r="X10" s="3"/>
      <c r="Y10" s="3" t="s">
        <v>48</v>
      </c>
      <c r="Z10" s="3" t="s">
        <v>48</v>
      </c>
      <c r="AA10" s="3" t="s">
        <v>49</v>
      </c>
      <c r="AB10" s="3" t="s">
        <v>63</v>
      </c>
      <c r="AC10" s="3" t="s">
        <v>57</v>
      </c>
      <c r="AD10" s="3" t="s">
        <v>51</v>
      </c>
      <c r="AE10" s="3"/>
      <c r="AF10" s="3"/>
      <c r="AG10" s="3" t="s">
        <v>58</v>
      </c>
      <c r="AH10" s="3" t="s">
        <v>52</v>
      </c>
      <c r="AI10" s="4">
        <v>5807775.19</v>
      </c>
      <c r="AJ10" s="4">
        <v>5185513.5625</v>
      </c>
      <c r="AK10" s="3" t="s">
        <v>94</v>
      </c>
      <c r="AL10" s="3" t="s">
        <v>95</v>
      </c>
      <c r="AM10" s="3" t="s">
        <v>62</v>
      </c>
      <c r="AN10" s="3" t="s">
        <v>97</v>
      </c>
    </row>
    <row r="11" spans="1:40" s="5" customFormat="1" ht="54.75" customHeight="1">
      <c r="A11" s="3">
        <v>2018</v>
      </c>
      <c r="B11" s="3">
        <v>140</v>
      </c>
      <c r="C11" s="3">
        <v>9999</v>
      </c>
      <c r="D11" s="3" t="s">
        <v>38</v>
      </c>
      <c r="E11" s="2">
        <v>59</v>
      </c>
      <c r="F11" s="3" t="s">
        <v>39</v>
      </c>
      <c r="G11" s="47" t="s">
        <v>40</v>
      </c>
      <c r="H11" s="48" t="s">
        <v>93</v>
      </c>
      <c r="I11" s="3" t="s">
        <v>40</v>
      </c>
      <c r="J11" s="3" t="s">
        <v>42</v>
      </c>
      <c r="K11" s="3">
        <v>530801</v>
      </c>
      <c r="L11" s="3" t="s">
        <v>44</v>
      </c>
      <c r="M11" s="3" t="s">
        <v>45</v>
      </c>
      <c r="N11" s="3" t="s">
        <v>38</v>
      </c>
      <c r="O11" s="3" t="s">
        <v>38</v>
      </c>
      <c r="P11" s="3">
        <v>2399911005</v>
      </c>
      <c r="Q11" s="3" t="s">
        <v>46</v>
      </c>
      <c r="R11" s="3" t="s">
        <v>83</v>
      </c>
      <c r="S11" s="49">
        <v>1</v>
      </c>
      <c r="T11" s="3" t="s">
        <v>47</v>
      </c>
      <c r="U11" s="4">
        <v>11677458.44312612</v>
      </c>
      <c r="V11" s="4">
        <f t="shared" si="0"/>
        <v>11677458.44312612</v>
      </c>
      <c r="W11" s="10">
        <f t="shared" si="1"/>
        <v>10426302.181362607</v>
      </c>
      <c r="X11" s="3"/>
      <c r="Y11" s="3" t="s">
        <v>48</v>
      </c>
      <c r="Z11" s="3" t="s">
        <v>48</v>
      </c>
      <c r="AA11" s="3" t="s">
        <v>49</v>
      </c>
      <c r="AB11" s="3" t="s">
        <v>63</v>
      </c>
      <c r="AC11" s="3" t="s">
        <v>57</v>
      </c>
      <c r="AD11" s="3" t="s">
        <v>51</v>
      </c>
      <c r="AE11" s="3"/>
      <c r="AF11" s="3"/>
      <c r="AG11" s="3" t="s">
        <v>58</v>
      </c>
      <c r="AH11" s="3" t="s">
        <v>52</v>
      </c>
      <c r="AI11" s="4">
        <v>10788231.39</v>
      </c>
      <c r="AJ11" s="4">
        <v>9632349.455357142</v>
      </c>
      <c r="AK11" s="3" t="s">
        <v>94</v>
      </c>
      <c r="AL11" s="3" t="s">
        <v>95</v>
      </c>
      <c r="AM11" s="3" t="s">
        <v>62</v>
      </c>
      <c r="AN11" s="3" t="s">
        <v>97</v>
      </c>
    </row>
    <row r="12" spans="1:40" s="5" customFormat="1" ht="54.75" customHeight="1">
      <c r="A12" s="3">
        <v>2018</v>
      </c>
      <c r="B12" s="3">
        <v>140</v>
      </c>
      <c r="C12" s="3">
        <v>9999</v>
      </c>
      <c r="D12" s="3" t="s">
        <v>38</v>
      </c>
      <c r="E12" s="2">
        <v>59</v>
      </c>
      <c r="F12" s="3" t="s">
        <v>39</v>
      </c>
      <c r="G12" s="47" t="s">
        <v>40</v>
      </c>
      <c r="H12" s="48" t="s">
        <v>93</v>
      </c>
      <c r="I12" s="3" t="s">
        <v>40</v>
      </c>
      <c r="J12" s="3" t="s">
        <v>42</v>
      </c>
      <c r="K12" s="3">
        <v>530801</v>
      </c>
      <c r="L12" s="3" t="s">
        <v>44</v>
      </c>
      <c r="M12" s="3" t="s">
        <v>45</v>
      </c>
      <c r="N12" s="3" t="s">
        <v>38</v>
      </c>
      <c r="O12" s="3" t="s">
        <v>38</v>
      </c>
      <c r="P12" s="3">
        <v>2399911006</v>
      </c>
      <c r="Q12" s="3" t="s">
        <v>46</v>
      </c>
      <c r="R12" s="3" t="s">
        <v>84</v>
      </c>
      <c r="S12" s="49">
        <v>1</v>
      </c>
      <c r="T12" s="3" t="s">
        <v>47</v>
      </c>
      <c r="U12" s="4">
        <v>14279592.804380678</v>
      </c>
      <c r="V12" s="4">
        <f t="shared" si="0"/>
        <v>14279592.804380678</v>
      </c>
      <c r="W12" s="10">
        <f t="shared" si="1"/>
        <v>12749636.432482747</v>
      </c>
      <c r="X12" s="3"/>
      <c r="Y12" s="3" t="s">
        <v>48</v>
      </c>
      <c r="Z12" s="3" t="s">
        <v>48</v>
      </c>
      <c r="AA12" s="3" t="s">
        <v>49</v>
      </c>
      <c r="AB12" s="3" t="s">
        <v>63</v>
      </c>
      <c r="AC12" s="3" t="s">
        <v>57</v>
      </c>
      <c r="AD12" s="3" t="s">
        <v>51</v>
      </c>
      <c r="AE12" s="3"/>
      <c r="AF12" s="3"/>
      <c r="AG12" s="3" t="s">
        <v>58</v>
      </c>
      <c r="AH12" s="3" t="s">
        <v>52</v>
      </c>
      <c r="AI12" s="4">
        <v>13295391.92</v>
      </c>
      <c r="AJ12" s="4">
        <v>11870885.642857142</v>
      </c>
      <c r="AK12" s="3" t="s">
        <v>94</v>
      </c>
      <c r="AL12" s="3" t="s">
        <v>95</v>
      </c>
      <c r="AM12" s="3" t="s">
        <v>62</v>
      </c>
      <c r="AN12" s="3" t="s">
        <v>97</v>
      </c>
    </row>
    <row r="13" spans="1:40" s="5" customFormat="1" ht="54.75" customHeight="1">
      <c r="A13" s="3">
        <v>2018</v>
      </c>
      <c r="B13" s="3">
        <v>140</v>
      </c>
      <c r="C13" s="3">
        <v>9999</v>
      </c>
      <c r="D13" s="3" t="s">
        <v>38</v>
      </c>
      <c r="E13" s="2">
        <v>59</v>
      </c>
      <c r="F13" s="3" t="s">
        <v>39</v>
      </c>
      <c r="G13" s="47" t="s">
        <v>40</v>
      </c>
      <c r="H13" s="48" t="s">
        <v>93</v>
      </c>
      <c r="I13" s="3" t="s">
        <v>40</v>
      </c>
      <c r="J13" s="3" t="s">
        <v>42</v>
      </c>
      <c r="K13" s="3">
        <v>530801</v>
      </c>
      <c r="L13" s="3" t="s">
        <v>44</v>
      </c>
      <c r="M13" s="3" t="s">
        <v>45</v>
      </c>
      <c r="N13" s="3" t="s">
        <v>38</v>
      </c>
      <c r="O13" s="3" t="s">
        <v>38</v>
      </c>
      <c r="P13" s="3">
        <v>2399911007</v>
      </c>
      <c r="Q13" s="3" t="s">
        <v>46</v>
      </c>
      <c r="R13" s="3" t="s">
        <v>85</v>
      </c>
      <c r="S13" s="49">
        <v>1</v>
      </c>
      <c r="T13" s="3" t="s">
        <v>47</v>
      </c>
      <c r="U13" s="4">
        <v>22743489.607351877</v>
      </c>
      <c r="V13" s="4">
        <f t="shared" si="0"/>
        <v>22743489.607351877</v>
      </c>
      <c r="W13" s="10">
        <f t="shared" si="1"/>
        <v>20306687.149421316</v>
      </c>
      <c r="X13" s="3"/>
      <c r="Y13" s="3" t="s">
        <v>48</v>
      </c>
      <c r="Z13" s="3" t="s">
        <v>48</v>
      </c>
      <c r="AA13" s="3" t="s">
        <v>49</v>
      </c>
      <c r="AB13" s="3" t="s">
        <v>63</v>
      </c>
      <c r="AC13" s="3" t="s">
        <v>57</v>
      </c>
      <c r="AD13" s="3" t="s">
        <v>51</v>
      </c>
      <c r="AE13" s="3"/>
      <c r="AF13" s="3"/>
      <c r="AG13" s="3" t="s">
        <v>58</v>
      </c>
      <c r="AH13" s="3" t="s">
        <v>52</v>
      </c>
      <c r="AI13" s="4">
        <v>20490071.3</v>
      </c>
      <c r="AJ13" s="4">
        <v>18294706.51785714</v>
      </c>
      <c r="AK13" s="3" t="s">
        <v>94</v>
      </c>
      <c r="AL13" s="3" t="s">
        <v>95</v>
      </c>
      <c r="AM13" s="3" t="s">
        <v>62</v>
      </c>
      <c r="AN13" s="3" t="s">
        <v>97</v>
      </c>
    </row>
    <row r="14" spans="1:40" s="5" customFormat="1" ht="54.75" customHeight="1">
      <c r="A14" s="3">
        <v>2018</v>
      </c>
      <c r="B14" s="3">
        <v>140</v>
      </c>
      <c r="C14" s="3">
        <v>9999</v>
      </c>
      <c r="D14" s="3" t="s">
        <v>38</v>
      </c>
      <c r="E14" s="2" t="s">
        <v>54</v>
      </c>
      <c r="F14" s="3" t="s">
        <v>39</v>
      </c>
      <c r="G14" s="47" t="s">
        <v>40</v>
      </c>
      <c r="H14" s="2" t="s">
        <v>67</v>
      </c>
      <c r="I14" s="3" t="s">
        <v>40</v>
      </c>
      <c r="J14" s="3" t="s">
        <v>42</v>
      </c>
      <c r="K14" s="3">
        <v>530844</v>
      </c>
      <c r="L14" s="3" t="s">
        <v>44</v>
      </c>
      <c r="M14" s="3" t="s">
        <v>45</v>
      </c>
      <c r="N14" s="3" t="s">
        <v>38</v>
      </c>
      <c r="O14" s="3" t="s">
        <v>38</v>
      </c>
      <c r="P14" s="3" t="s">
        <v>92</v>
      </c>
      <c r="Q14" s="3" t="s">
        <v>55</v>
      </c>
      <c r="R14" s="3" t="s">
        <v>113</v>
      </c>
      <c r="S14" s="49">
        <v>1</v>
      </c>
      <c r="T14" s="3" t="s">
        <v>47</v>
      </c>
      <c r="U14" s="4">
        <v>100000</v>
      </c>
      <c r="V14" s="4">
        <f t="shared" si="0"/>
        <v>100000</v>
      </c>
      <c r="W14" s="10">
        <f t="shared" si="1"/>
        <v>89285.71428571428</v>
      </c>
      <c r="X14" s="3" t="s">
        <v>48</v>
      </c>
      <c r="Y14" s="3" t="s">
        <v>48</v>
      </c>
      <c r="Z14" s="3" t="s">
        <v>48</v>
      </c>
      <c r="AA14" s="3" t="s">
        <v>49</v>
      </c>
      <c r="AB14" s="3" t="s">
        <v>51</v>
      </c>
      <c r="AC14" s="3" t="s">
        <v>59</v>
      </c>
      <c r="AD14" s="3" t="s">
        <v>51</v>
      </c>
      <c r="AE14" s="3"/>
      <c r="AF14" s="3"/>
      <c r="AG14" s="3" t="s">
        <v>58</v>
      </c>
      <c r="AH14" s="3" t="s">
        <v>52</v>
      </c>
      <c r="AI14" s="4">
        <f aca="true" t="shared" si="2" ref="AI14:AI26">S14*U14</f>
        <v>100000</v>
      </c>
      <c r="AJ14" s="4">
        <f aca="true" t="shared" si="3" ref="AJ14:AJ26">S14*W14</f>
        <v>89285.71428571428</v>
      </c>
      <c r="AK14" s="3"/>
      <c r="AL14" s="3" t="s">
        <v>114</v>
      </c>
      <c r="AM14" s="3" t="s">
        <v>72</v>
      </c>
      <c r="AN14" s="3" t="s">
        <v>115</v>
      </c>
    </row>
    <row r="15" spans="1:41" s="5" customFormat="1" ht="54.75" customHeight="1">
      <c r="A15" s="3">
        <v>2018</v>
      </c>
      <c r="B15" s="3">
        <v>140</v>
      </c>
      <c r="C15" s="3">
        <v>9999</v>
      </c>
      <c r="D15" s="3" t="s">
        <v>38</v>
      </c>
      <c r="E15" s="2" t="s">
        <v>54</v>
      </c>
      <c r="F15" s="3" t="s">
        <v>39</v>
      </c>
      <c r="G15" s="47" t="s">
        <v>40</v>
      </c>
      <c r="H15" s="2" t="s">
        <v>67</v>
      </c>
      <c r="I15" s="3" t="s">
        <v>40</v>
      </c>
      <c r="J15" s="3" t="s">
        <v>42</v>
      </c>
      <c r="K15" s="3">
        <v>530813</v>
      </c>
      <c r="L15" s="3" t="s">
        <v>44</v>
      </c>
      <c r="M15" s="3" t="s">
        <v>45</v>
      </c>
      <c r="N15" s="3" t="s">
        <v>38</v>
      </c>
      <c r="O15" s="3" t="s">
        <v>38</v>
      </c>
      <c r="P15" s="3" t="s">
        <v>92</v>
      </c>
      <c r="Q15" s="3" t="s">
        <v>55</v>
      </c>
      <c r="R15" s="3" t="s">
        <v>113</v>
      </c>
      <c r="S15" s="49">
        <v>1</v>
      </c>
      <c r="T15" s="3" t="s">
        <v>47</v>
      </c>
      <c r="U15" s="4">
        <v>50000</v>
      </c>
      <c r="V15" s="4">
        <f t="shared" si="0"/>
        <v>50000</v>
      </c>
      <c r="W15" s="10">
        <f t="shared" si="1"/>
        <v>44642.85714285714</v>
      </c>
      <c r="X15" s="3" t="s">
        <v>48</v>
      </c>
      <c r="Y15" s="3" t="s">
        <v>48</v>
      </c>
      <c r="Z15" s="3" t="s">
        <v>48</v>
      </c>
      <c r="AA15" s="3" t="s">
        <v>49</v>
      </c>
      <c r="AB15" s="3" t="s">
        <v>51</v>
      </c>
      <c r="AC15" s="3" t="s">
        <v>59</v>
      </c>
      <c r="AD15" s="3" t="s">
        <v>51</v>
      </c>
      <c r="AE15" s="3"/>
      <c r="AF15" s="3"/>
      <c r="AG15" s="3" t="s">
        <v>58</v>
      </c>
      <c r="AH15" s="3" t="s">
        <v>52</v>
      </c>
      <c r="AI15" s="4">
        <f t="shared" si="2"/>
        <v>50000</v>
      </c>
      <c r="AJ15" s="4">
        <f t="shared" si="3"/>
        <v>44642.85714285714</v>
      </c>
      <c r="AK15" s="3"/>
      <c r="AL15" s="3" t="s">
        <v>66</v>
      </c>
      <c r="AM15" s="3" t="s">
        <v>72</v>
      </c>
      <c r="AN15" s="3">
        <v>40</v>
      </c>
      <c r="AO15" s="5" t="s">
        <v>116</v>
      </c>
    </row>
    <row r="16" spans="1:40" s="5" customFormat="1" ht="27" customHeight="1">
      <c r="A16" s="3">
        <v>2018</v>
      </c>
      <c r="B16" s="3">
        <v>140</v>
      </c>
      <c r="C16" s="3">
        <v>9999</v>
      </c>
      <c r="D16" s="3" t="s">
        <v>38</v>
      </c>
      <c r="E16" s="2" t="s">
        <v>54</v>
      </c>
      <c r="F16" s="3" t="s">
        <v>39</v>
      </c>
      <c r="G16" s="47" t="s">
        <v>40</v>
      </c>
      <c r="H16" s="2" t="s">
        <v>69</v>
      </c>
      <c r="I16" s="3" t="s">
        <v>40</v>
      </c>
      <c r="J16" s="3" t="s">
        <v>42</v>
      </c>
      <c r="K16" s="3">
        <v>570201</v>
      </c>
      <c r="L16" s="3" t="s">
        <v>44</v>
      </c>
      <c r="M16" s="3" t="s">
        <v>45</v>
      </c>
      <c r="N16" s="3" t="s">
        <v>38</v>
      </c>
      <c r="O16" s="3" t="s">
        <v>38</v>
      </c>
      <c r="P16" s="3">
        <v>713340318</v>
      </c>
      <c r="Q16" s="3" t="s">
        <v>46</v>
      </c>
      <c r="R16" s="3" t="s">
        <v>98</v>
      </c>
      <c r="S16" s="49">
        <v>2</v>
      </c>
      <c r="T16" s="3" t="s">
        <v>47</v>
      </c>
      <c r="U16" s="4">
        <v>61030.1</v>
      </c>
      <c r="V16" s="4">
        <f t="shared" si="0"/>
        <v>122060.2</v>
      </c>
      <c r="W16" s="10">
        <f t="shared" si="1"/>
        <v>54491.16071428571</v>
      </c>
      <c r="X16" s="3" t="s">
        <v>48</v>
      </c>
      <c r="Y16" s="3"/>
      <c r="Z16" s="3" t="s">
        <v>76</v>
      </c>
      <c r="AA16" s="3" t="s">
        <v>68</v>
      </c>
      <c r="AB16" s="3" t="s">
        <v>50</v>
      </c>
      <c r="AC16" s="3" t="s">
        <v>99</v>
      </c>
      <c r="AD16" s="3" t="s">
        <v>51</v>
      </c>
      <c r="AE16" s="3"/>
      <c r="AF16" s="3"/>
      <c r="AG16" s="3" t="s">
        <v>73</v>
      </c>
      <c r="AH16" s="3" t="s">
        <v>52</v>
      </c>
      <c r="AI16" s="4">
        <f t="shared" si="2"/>
        <v>122060.2</v>
      </c>
      <c r="AJ16" s="4">
        <f t="shared" si="3"/>
        <v>108982.32142857142</v>
      </c>
      <c r="AK16" s="3" t="s">
        <v>60</v>
      </c>
      <c r="AL16" s="3" t="s">
        <v>61</v>
      </c>
      <c r="AM16" s="3" t="s">
        <v>91</v>
      </c>
      <c r="AN16" s="3" t="s">
        <v>100</v>
      </c>
    </row>
    <row r="17" spans="1:40" s="5" customFormat="1" ht="27" customHeight="1">
      <c r="A17" s="3">
        <v>2018</v>
      </c>
      <c r="B17" s="3">
        <v>140</v>
      </c>
      <c r="C17" s="3">
        <v>9999</v>
      </c>
      <c r="D17" s="3" t="s">
        <v>38</v>
      </c>
      <c r="E17" s="2" t="s">
        <v>54</v>
      </c>
      <c r="F17" s="3" t="s">
        <v>39</v>
      </c>
      <c r="G17" s="47" t="s">
        <v>40</v>
      </c>
      <c r="H17" s="2" t="s">
        <v>69</v>
      </c>
      <c r="I17" s="3" t="s">
        <v>40</v>
      </c>
      <c r="J17" s="3" t="s">
        <v>42</v>
      </c>
      <c r="K17" s="3">
        <v>570201</v>
      </c>
      <c r="L17" s="3" t="s">
        <v>44</v>
      </c>
      <c r="M17" s="3" t="s">
        <v>45</v>
      </c>
      <c r="N17" s="3" t="s">
        <v>38</v>
      </c>
      <c r="O17" s="3" t="s">
        <v>38</v>
      </c>
      <c r="P17" s="3">
        <v>713340318</v>
      </c>
      <c r="Q17" s="3" t="s">
        <v>46</v>
      </c>
      <c r="R17" s="50" t="s">
        <v>101</v>
      </c>
      <c r="S17" s="49">
        <v>1</v>
      </c>
      <c r="T17" s="3" t="s">
        <v>47</v>
      </c>
      <c r="U17" s="4">
        <v>235000</v>
      </c>
      <c r="V17" s="4">
        <f t="shared" si="0"/>
        <v>235000</v>
      </c>
      <c r="W17" s="10">
        <f t="shared" si="1"/>
        <v>209821.42857142855</v>
      </c>
      <c r="X17" s="3"/>
      <c r="Y17" s="3"/>
      <c r="Z17" s="3" t="s">
        <v>76</v>
      </c>
      <c r="AA17" s="3" t="s">
        <v>68</v>
      </c>
      <c r="AB17" s="3" t="s">
        <v>50</v>
      </c>
      <c r="AC17" s="3" t="s">
        <v>99</v>
      </c>
      <c r="AD17" s="3" t="s">
        <v>51</v>
      </c>
      <c r="AE17" s="3"/>
      <c r="AF17" s="3"/>
      <c r="AG17" s="3" t="s">
        <v>73</v>
      </c>
      <c r="AH17" s="3" t="s">
        <v>52</v>
      </c>
      <c r="AI17" s="4">
        <f t="shared" si="2"/>
        <v>235000</v>
      </c>
      <c r="AJ17" s="4">
        <f t="shared" si="3"/>
        <v>209821.42857142855</v>
      </c>
      <c r="AK17" s="3" t="s">
        <v>60</v>
      </c>
      <c r="AL17" s="3" t="s">
        <v>66</v>
      </c>
      <c r="AM17" s="3" t="s">
        <v>91</v>
      </c>
      <c r="AN17" s="3">
        <v>40</v>
      </c>
    </row>
    <row r="18" spans="1:40" s="5" customFormat="1" ht="54.75" customHeight="1">
      <c r="A18" s="3">
        <v>2018</v>
      </c>
      <c r="B18" s="3">
        <v>140</v>
      </c>
      <c r="C18" s="3">
        <v>9999</v>
      </c>
      <c r="D18" s="3" t="s">
        <v>38</v>
      </c>
      <c r="E18" s="2" t="s">
        <v>54</v>
      </c>
      <c r="F18" s="3" t="s">
        <v>39</v>
      </c>
      <c r="G18" s="47" t="s">
        <v>40</v>
      </c>
      <c r="H18" s="2" t="s">
        <v>69</v>
      </c>
      <c r="I18" s="3" t="s">
        <v>40</v>
      </c>
      <c r="J18" s="3" t="s">
        <v>42</v>
      </c>
      <c r="K18" s="3">
        <v>530209</v>
      </c>
      <c r="L18" s="3" t="s">
        <v>44</v>
      </c>
      <c r="M18" s="3" t="s">
        <v>45</v>
      </c>
      <c r="N18" s="3" t="s">
        <v>38</v>
      </c>
      <c r="O18" s="3" t="s">
        <v>38</v>
      </c>
      <c r="P18" s="3" t="s">
        <v>102</v>
      </c>
      <c r="Q18" s="3" t="s">
        <v>46</v>
      </c>
      <c r="R18" s="3" t="s">
        <v>103</v>
      </c>
      <c r="S18" s="49">
        <v>1</v>
      </c>
      <c r="T18" s="3" t="s">
        <v>47</v>
      </c>
      <c r="U18" s="4">
        <v>10810</v>
      </c>
      <c r="V18" s="4">
        <f t="shared" si="0"/>
        <v>10810</v>
      </c>
      <c r="W18" s="10">
        <f t="shared" si="1"/>
        <v>9651.785714285714</v>
      </c>
      <c r="X18" s="3"/>
      <c r="Y18" s="3" t="s">
        <v>48</v>
      </c>
      <c r="Z18" s="3"/>
      <c r="AA18" s="3" t="s">
        <v>49</v>
      </c>
      <c r="AB18" s="3" t="s">
        <v>50</v>
      </c>
      <c r="AC18" s="3" t="s">
        <v>59</v>
      </c>
      <c r="AD18" s="3" t="s">
        <v>51</v>
      </c>
      <c r="AE18" s="3"/>
      <c r="AF18" s="3"/>
      <c r="AG18" s="3" t="s">
        <v>58</v>
      </c>
      <c r="AH18" s="3" t="s">
        <v>52</v>
      </c>
      <c r="AI18" s="4">
        <f t="shared" si="2"/>
        <v>10810</v>
      </c>
      <c r="AJ18" s="4">
        <f t="shared" si="3"/>
        <v>9651.785714285714</v>
      </c>
      <c r="AK18" s="3" t="s">
        <v>60</v>
      </c>
      <c r="AL18" s="3" t="s">
        <v>64</v>
      </c>
      <c r="AM18" s="3" t="s">
        <v>63</v>
      </c>
      <c r="AN18" s="3" t="s">
        <v>104</v>
      </c>
    </row>
    <row r="19" spans="1:242" s="8" customFormat="1" ht="123.75" customHeight="1">
      <c r="A19" s="6">
        <v>2018</v>
      </c>
      <c r="B19" s="6">
        <v>140</v>
      </c>
      <c r="C19" s="6">
        <v>9999</v>
      </c>
      <c r="D19" s="3" t="s">
        <v>38</v>
      </c>
      <c r="E19" s="51" t="s">
        <v>54</v>
      </c>
      <c r="F19" s="2" t="s">
        <v>39</v>
      </c>
      <c r="G19" s="51" t="s">
        <v>40</v>
      </c>
      <c r="H19" s="51" t="s">
        <v>69</v>
      </c>
      <c r="I19" s="2" t="s">
        <v>40</v>
      </c>
      <c r="J19" s="2" t="s">
        <v>42</v>
      </c>
      <c r="K19" s="52" t="s">
        <v>43</v>
      </c>
      <c r="L19" s="3" t="s">
        <v>44</v>
      </c>
      <c r="M19" s="51" t="s">
        <v>45</v>
      </c>
      <c r="N19" s="51" t="s">
        <v>38</v>
      </c>
      <c r="O19" s="51" t="s">
        <v>38</v>
      </c>
      <c r="P19" s="53" t="s">
        <v>105</v>
      </c>
      <c r="Q19" s="52" t="s">
        <v>70</v>
      </c>
      <c r="R19" s="54" t="s">
        <v>106</v>
      </c>
      <c r="S19" s="55">
        <v>1</v>
      </c>
      <c r="T19" s="7" t="s">
        <v>77</v>
      </c>
      <c r="U19" s="56">
        <v>16967.83</v>
      </c>
      <c r="V19" s="4">
        <f t="shared" si="0"/>
        <v>16967.83</v>
      </c>
      <c r="W19" s="10">
        <f t="shared" si="1"/>
        <v>15149.848214285714</v>
      </c>
      <c r="X19" s="6" t="s">
        <v>48</v>
      </c>
      <c r="Y19" s="6" t="s">
        <v>48</v>
      </c>
      <c r="Z19" s="6" t="s">
        <v>48</v>
      </c>
      <c r="AA19" s="3" t="s">
        <v>71</v>
      </c>
      <c r="AB19" s="3" t="s">
        <v>51</v>
      </c>
      <c r="AC19" s="3" t="s">
        <v>88</v>
      </c>
      <c r="AD19" s="6" t="s">
        <v>51</v>
      </c>
      <c r="AE19" s="6" t="s">
        <v>71</v>
      </c>
      <c r="AF19" s="6" t="s">
        <v>71</v>
      </c>
      <c r="AG19" s="3" t="s">
        <v>53</v>
      </c>
      <c r="AH19" s="6" t="s">
        <v>86</v>
      </c>
      <c r="AI19" s="4">
        <f t="shared" si="2"/>
        <v>16967.83</v>
      </c>
      <c r="AJ19" s="4">
        <f t="shared" si="3"/>
        <v>15149.848214285714</v>
      </c>
      <c r="AK19" s="3" t="s">
        <v>60</v>
      </c>
      <c r="AL19" s="3" t="s">
        <v>64</v>
      </c>
      <c r="AM19" s="3" t="s">
        <v>63</v>
      </c>
      <c r="AN19" s="3" t="s">
        <v>107</v>
      </c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58" ht="33.75" customHeight="1">
      <c r="A20" s="39">
        <v>2018</v>
      </c>
      <c r="B20" s="39">
        <v>140</v>
      </c>
      <c r="C20" s="39">
        <v>9999</v>
      </c>
      <c r="D20" s="43" t="s">
        <v>38</v>
      </c>
      <c r="E20" s="57" t="s">
        <v>54</v>
      </c>
      <c r="F20" s="58" t="s">
        <v>39</v>
      </c>
      <c r="G20" s="57" t="s">
        <v>40</v>
      </c>
      <c r="H20" s="57" t="s">
        <v>69</v>
      </c>
      <c r="I20" s="58" t="s">
        <v>38</v>
      </c>
      <c r="J20" s="58" t="s">
        <v>42</v>
      </c>
      <c r="K20" s="59" t="s">
        <v>90</v>
      </c>
      <c r="L20" s="58" t="s">
        <v>38</v>
      </c>
      <c r="M20" s="57" t="s">
        <v>45</v>
      </c>
      <c r="N20" s="60" t="s">
        <v>38</v>
      </c>
      <c r="O20" s="60" t="s">
        <v>38</v>
      </c>
      <c r="P20" s="61" t="s">
        <v>89</v>
      </c>
      <c r="Q20" s="60" t="s">
        <v>70</v>
      </c>
      <c r="R20" s="62" t="s">
        <v>117</v>
      </c>
      <c r="S20" s="63">
        <v>1</v>
      </c>
      <c r="T20" s="64" t="s">
        <v>77</v>
      </c>
      <c r="U20" s="64">
        <v>86566.01</v>
      </c>
      <c r="V20" s="4">
        <f t="shared" si="0"/>
        <v>86566.01</v>
      </c>
      <c r="W20" s="10">
        <f t="shared" si="1"/>
        <v>77291.08035714284</v>
      </c>
      <c r="X20" s="39"/>
      <c r="Y20" s="39"/>
      <c r="Z20" s="40" t="s">
        <v>48</v>
      </c>
      <c r="AA20" s="9" t="s">
        <v>74</v>
      </c>
      <c r="AB20" s="41" t="s">
        <v>51</v>
      </c>
      <c r="AC20" s="41" t="s">
        <v>75</v>
      </c>
      <c r="AD20" s="39" t="s">
        <v>51</v>
      </c>
      <c r="AE20" s="39" t="s">
        <v>71</v>
      </c>
      <c r="AF20" s="39" t="s">
        <v>71</v>
      </c>
      <c r="AG20" s="41" t="s">
        <v>65</v>
      </c>
      <c r="AH20" s="3" t="s">
        <v>52</v>
      </c>
      <c r="AI20" s="4">
        <f t="shared" si="2"/>
        <v>86566.01</v>
      </c>
      <c r="AJ20" s="4">
        <f t="shared" si="3"/>
        <v>77291.08035714284</v>
      </c>
      <c r="AK20" s="42" t="s">
        <v>60</v>
      </c>
      <c r="AL20" s="3" t="s">
        <v>114</v>
      </c>
      <c r="AM20" s="13" t="s">
        <v>62</v>
      </c>
      <c r="AN20" s="43" t="s">
        <v>118</v>
      </c>
      <c r="AW20" s="13"/>
      <c r="AX20" s="13"/>
      <c r="AY20" s="13"/>
      <c r="AZ20" s="13"/>
      <c r="BA20" s="13"/>
      <c r="BB20" s="13"/>
      <c r="BC20" s="13"/>
      <c r="BD20" s="13"/>
      <c r="BE20" s="13"/>
      <c r="BF20" s="13"/>
    </row>
    <row r="21" spans="1:40" s="5" customFormat="1" ht="54.75" customHeight="1">
      <c r="A21" s="3">
        <v>2018</v>
      </c>
      <c r="B21" s="3">
        <v>140</v>
      </c>
      <c r="C21" s="3">
        <v>9999</v>
      </c>
      <c r="D21" s="3" t="s">
        <v>38</v>
      </c>
      <c r="E21" s="2" t="s">
        <v>54</v>
      </c>
      <c r="F21" s="3" t="s">
        <v>39</v>
      </c>
      <c r="G21" s="47" t="s">
        <v>40</v>
      </c>
      <c r="H21" s="2" t="s">
        <v>69</v>
      </c>
      <c r="I21" s="3" t="s">
        <v>40</v>
      </c>
      <c r="J21" s="3" t="s">
        <v>42</v>
      </c>
      <c r="K21" s="3">
        <v>530841</v>
      </c>
      <c r="L21" s="3" t="s">
        <v>44</v>
      </c>
      <c r="M21" s="3" t="s">
        <v>45</v>
      </c>
      <c r="N21" s="3" t="s">
        <v>38</v>
      </c>
      <c r="O21" s="3" t="s">
        <v>38</v>
      </c>
      <c r="P21" s="3">
        <v>36111002115</v>
      </c>
      <c r="Q21" s="3" t="s">
        <v>55</v>
      </c>
      <c r="R21" s="65" t="s">
        <v>108</v>
      </c>
      <c r="S21" s="49">
        <v>1</v>
      </c>
      <c r="T21" s="3" t="s">
        <v>47</v>
      </c>
      <c r="U21" s="4">
        <v>27291.68</v>
      </c>
      <c r="V21" s="4">
        <f t="shared" si="0"/>
        <v>27291.68</v>
      </c>
      <c r="W21" s="10">
        <f t="shared" si="1"/>
        <v>24367.571428571428</v>
      </c>
      <c r="X21" s="3"/>
      <c r="Y21" s="3"/>
      <c r="Z21" s="3" t="s">
        <v>48</v>
      </c>
      <c r="AA21" s="3" t="s">
        <v>49</v>
      </c>
      <c r="AB21" s="3" t="s">
        <v>56</v>
      </c>
      <c r="AC21" s="3" t="s">
        <v>57</v>
      </c>
      <c r="AD21" s="3" t="s">
        <v>51</v>
      </c>
      <c r="AE21" s="3"/>
      <c r="AF21" s="3"/>
      <c r="AG21" s="3" t="s">
        <v>58</v>
      </c>
      <c r="AH21" s="3" t="s">
        <v>52</v>
      </c>
      <c r="AI21" s="4">
        <f t="shared" si="2"/>
        <v>27291.68</v>
      </c>
      <c r="AJ21" s="4">
        <f t="shared" si="3"/>
        <v>24367.571428571428</v>
      </c>
      <c r="AK21" s="3" t="s">
        <v>60</v>
      </c>
      <c r="AL21" s="3" t="s">
        <v>66</v>
      </c>
      <c r="AM21" s="3" t="s">
        <v>62</v>
      </c>
      <c r="AN21" s="3">
        <v>40</v>
      </c>
    </row>
    <row r="22" spans="1:40" s="5" customFormat="1" ht="54.75" customHeight="1">
      <c r="A22" s="3">
        <v>2018</v>
      </c>
      <c r="B22" s="3">
        <v>140</v>
      </c>
      <c r="C22" s="3">
        <v>9999</v>
      </c>
      <c r="D22" s="3" t="s">
        <v>38</v>
      </c>
      <c r="E22" s="2">
        <v>59</v>
      </c>
      <c r="F22" s="3" t="s">
        <v>39</v>
      </c>
      <c r="G22" s="47" t="s">
        <v>40</v>
      </c>
      <c r="H22" s="2" t="s">
        <v>41</v>
      </c>
      <c r="I22" s="3" t="s">
        <v>40</v>
      </c>
      <c r="J22" s="3" t="s">
        <v>42</v>
      </c>
      <c r="K22" s="3">
        <v>530204</v>
      </c>
      <c r="L22" s="3" t="s">
        <v>44</v>
      </c>
      <c r="M22" s="3" t="s">
        <v>45</v>
      </c>
      <c r="N22" s="3" t="s">
        <v>38</v>
      </c>
      <c r="O22" s="3" t="s">
        <v>38</v>
      </c>
      <c r="P22" s="3">
        <v>891210111</v>
      </c>
      <c r="Q22" s="3" t="s">
        <v>46</v>
      </c>
      <c r="R22" s="3" t="s">
        <v>119</v>
      </c>
      <c r="S22" s="49">
        <v>1</v>
      </c>
      <c r="T22" s="3" t="s">
        <v>47</v>
      </c>
      <c r="U22" s="4">
        <v>14769525.02</v>
      </c>
      <c r="V22" s="4">
        <f t="shared" si="0"/>
        <v>14769525.02</v>
      </c>
      <c r="W22" s="10">
        <f t="shared" si="1"/>
        <v>13187075.910714284</v>
      </c>
      <c r="X22" s="3"/>
      <c r="Y22" s="3"/>
      <c r="Z22" s="3" t="s">
        <v>48</v>
      </c>
      <c r="AA22" s="3" t="s">
        <v>49</v>
      </c>
      <c r="AB22" s="3" t="s">
        <v>51</v>
      </c>
      <c r="AC22" s="3" t="s">
        <v>59</v>
      </c>
      <c r="AD22" s="3" t="s">
        <v>51</v>
      </c>
      <c r="AE22" s="3"/>
      <c r="AF22" s="3"/>
      <c r="AG22" s="3" t="s">
        <v>58</v>
      </c>
      <c r="AH22" s="3" t="s">
        <v>52</v>
      </c>
      <c r="AI22" s="4">
        <f t="shared" si="2"/>
        <v>14769525.02</v>
      </c>
      <c r="AJ22" s="4">
        <f t="shared" si="3"/>
        <v>13187075.910714284</v>
      </c>
      <c r="AK22" s="3" t="s">
        <v>87</v>
      </c>
      <c r="AL22" s="3" t="s">
        <v>114</v>
      </c>
      <c r="AM22" s="3"/>
      <c r="AN22" s="3"/>
    </row>
    <row r="23" spans="1:40" s="5" customFormat="1" ht="54.75" customHeight="1">
      <c r="A23" s="3">
        <v>2018</v>
      </c>
      <c r="B23" s="3">
        <v>140</v>
      </c>
      <c r="C23" s="3">
        <v>9999</v>
      </c>
      <c r="D23" s="3" t="s">
        <v>38</v>
      </c>
      <c r="E23" s="2">
        <v>59</v>
      </c>
      <c r="F23" s="3" t="s">
        <v>39</v>
      </c>
      <c r="G23" s="47" t="s">
        <v>40</v>
      </c>
      <c r="H23" s="2" t="s">
        <v>41</v>
      </c>
      <c r="I23" s="3" t="s">
        <v>40</v>
      </c>
      <c r="J23" s="3" t="s">
        <v>42</v>
      </c>
      <c r="K23" s="3">
        <v>530204</v>
      </c>
      <c r="L23" s="3" t="s">
        <v>44</v>
      </c>
      <c r="M23" s="3" t="s">
        <v>45</v>
      </c>
      <c r="N23" s="3" t="s">
        <v>38</v>
      </c>
      <c r="O23" s="3" t="s">
        <v>38</v>
      </c>
      <c r="P23" s="3">
        <v>859900021</v>
      </c>
      <c r="Q23" s="3" t="s">
        <v>46</v>
      </c>
      <c r="R23" s="66" t="s">
        <v>109</v>
      </c>
      <c r="S23" s="49">
        <v>1</v>
      </c>
      <c r="T23" s="3" t="s">
        <v>47</v>
      </c>
      <c r="U23" s="67">
        <v>2054570.6</v>
      </c>
      <c r="V23" s="4">
        <f t="shared" si="0"/>
        <v>2054570.6</v>
      </c>
      <c r="W23" s="10">
        <f t="shared" si="1"/>
        <v>1834438.0357142857</v>
      </c>
      <c r="X23" s="3"/>
      <c r="Y23" s="3"/>
      <c r="Z23" s="3" t="s">
        <v>48</v>
      </c>
      <c r="AA23" s="3" t="s">
        <v>49</v>
      </c>
      <c r="AB23" s="3" t="s">
        <v>51</v>
      </c>
      <c r="AC23" s="3" t="s">
        <v>59</v>
      </c>
      <c r="AD23" s="3" t="s">
        <v>51</v>
      </c>
      <c r="AE23" s="3"/>
      <c r="AF23" s="3"/>
      <c r="AG23" s="3" t="s">
        <v>58</v>
      </c>
      <c r="AH23" s="3" t="s">
        <v>52</v>
      </c>
      <c r="AI23" s="4">
        <f t="shared" si="2"/>
        <v>2054570.6</v>
      </c>
      <c r="AJ23" s="4">
        <f t="shared" si="3"/>
        <v>1834438.0357142857</v>
      </c>
      <c r="AK23" s="3" t="s">
        <v>87</v>
      </c>
      <c r="AL23" s="3" t="s">
        <v>66</v>
      </c>
      <c r="AM23" s="3"/>
      <c r="AN23" s="3"/>
    </row>
    <row r="24" spans="1:40" s="5" customFormat="1" ht="54.75" customHeight="1">
      <c r="A24" s="3">
        <v>2018</v>
      </c>
      <c r="B24" s="3">
        <v>140</v>
      </c>
      <c r="C24" s="3">
        <v>9999</v>
      </c>
      <c r="D24" s="3" t="s">
        <v>38</v>
      </c>
      <c r="E24" s="2">
        <v>59</v>
      </c>
      <c r="F24" s="3" t="s">
        <v>39</v>
      </c>
      <c r="G24" s="47" t="s">
        <v>40</v>
      </c>
      <c r="H24" s="2" t="s">
        <v>41</v>
      </c>
      <c r="I24" s="3" t="s">
        <v>40</v>
      </c>
      <c r="J24" s="3" t="s">
        <v>42</v>
      </c>
      <c r="K24" s="3">
        <v>530204</v>
      </c>
      <c r="L24" s="3" t="s">
        <v>44</v>
      </c>
      <c r="M24" s="3" t="s">
        <v>45</v>
      </c>
      <c r="N24" s="3" t="s">
        <v>38</v>
      </c>
      <c r="O24" s="3" t="s">
        <v>38</v>
      </c>
      <c r="P24" s="3">
        <v>859900021</v>
      </c>
      <c r="Q24" s="3" t="s">
        <v>46</v>
      </c>
      <c r="R24" s="66" t="s">
        <v>110</v>
      </c>
      <c r="S24" s="49">
        <v>1</v>
      </c>
      <c r="T24" s="3" t="s">
        <v>47</v>
      </c>
      <c r="U24" s="67">
        <v>1906380.83</v>
      </c>
      <c r="V24" s="4">
        <f t="shared" si="0"/>
        <v>1906380.83</v>
      </c>
      <c r="W24" s="10">
        <f t="shared" si="1"/>
        <v>1702125.7410714284</v>
      </c>
      <c r="X24" s="3"/>
      <c r="Y24" s="3"/>
      <c r="Z24" s="3" t="s">
        <v>48</v>
      </c>
      <c r="AA24" s="3" t="s">
        <v>49</v>
      </c>
      <c r="AB24" s="3" t="s">
        <v>51</v>
      </c>
      <c r="AC24" s="3" t="s">
        <v>59</v>
      </c>
      <c r="AD24" s="3" t="s">
        <v>51</v>
      </c>
      <c r="AE24" s="3"/>
      <c r="AF24" s="3"/>
      <c r="AG24" s="3" t="s">
        <v>58</v>
      </c>
      <c r="AH24" s="3" t="s">
        <v>52</v>
      </c>
      <c r="AI24" s="4">
        <f t="shared" si="2"/>
        <v>1906380.83</v>
      </c>
      <c r="AJ24" s="4">
        <f t="shared" si="3"/>
        <v>1702125.7410714284</v>
      </c>
      <c r="AK24" s="3" t="s">
        <v>87</v>
      </c>
      <c r="AL24" s="3" t="s">
        <v>66</v>
      </c>
      <c r="AM24" s="3"/>
      <c r="AN24" s="3"/>
    </row>
    <row r="25" spans="1:40" s="5" customFormat="1" ht="54.75" customHeight="1">
      <c r="A25" s="3">
        <v>2018</v>
      </c>
      <c r="B25" s="3">
        <v>140</v>
      </c>
      <c r="C25" s="3">
        <v>9999</v>
      </c>
      <c r="D25" s="3" t="s">
        <v>38</v>
      </c>
      <c r="E25" s="2">
        <v>59</v>
      </c>
      <c r="F25" s="3" t="s">
        <v>39</v>
      </c>
      <c r="G25" s="47" t="s">
        <v>40</v>
      </c>
      <c r="H25" s="2" t="s">
        <v>41</v>
      </c>
      <c r="I25" s="3" t="s">
        <v>40</v>
      </c>
      <c r="J25" s="3" t="s">
        <v>42</v>
      </c>
      <c r="K25" s="3">
        <v>530204</v>
      </c>
      <c r="L25" s="3" t="s">
        <v>44</v>
      </c>
      <c r="M25" s="3" t="s">
        <v>45</v>
      </c>
      <c r="N25" s="3" t="s">
        <v>38</v>
      </c>
      <c r="O25" s="3" t="s">
        <v>38</v>
      </c>
      <c r="P25" s="3">
        <v>859900021</v>
      </c>
      <c r="Q25" s="3" t="s">
        <v>46</v>
      </c>
      <c r="R25" s="66" t="s">
        <v>111</v>
      </c>
      <c r="S25" s="49">
        <v>1</v>
      </c>
      <c r="T25" s="3" t="s">
        <v>47</v>
      </c>
      <c r="U25" s="67">
        <v>1882201.7</v>
      </c>
      <c r="V25" s="4">
        <f t="shared" si="0"/>
        <v>1882201.7</v>
      </c>
      <c r="W25" s="10">
        <f t="shared" si="1"/>
        <v>1680537.232142857</v>
      </c>
      <c r="X25" s="3"/>
      <c r="Y25" s="3"/>
      <c r="Z25" s="3" t="s">
        <v>48</v>
      </c>
      <c r="AA25" s="3" t="s">
        <v>49</v>
      </c>
      <c r="AB25" s="3" t="s">
        <v>51</v>
      </c>
      <c r="AC25" s="3" t="s">
        <v>59</v>
      </c>
      <c r="AD25" s="3" t="s">
        <v>51</v>
      </c>
      <c r="AE25" s="3"/>
      <c r="AF25" s="3"/>
      <c r="AG25" s="3" t="s">
        <v>58</v>
      </c>
      <c r="AH25" s="3" t="s">
        <v>52</v>
      </c>
      <c r="AI25" s="4">
        <f t="shared" si="2"/>
        <v>1882201.7</v>
      </c>
      <c r="AJ25" s="4">
        <f t="shared" si="3"/>
        <v>1680537.232142857</v>
      </c>
      <c r="AK25" s="3" t="s">
        <v>87</v>
      </c>
      <c r="AL25" s="3" t="s">
        <v>66</v>
      </c>
      <c r="AM25" s="3"/>
      <c r="AN25" s="3"/>
    </row>
    <row r="26" spans="1:40" s="5" customFormat="1" ht="54.75" customHeight="1">
      <c r="A26" s="3">
        <v>2018</v>
      </c>
      <c r="B26" s="3">
        <v>140</v>
      </c>
      <c r="C26" s="3">
        <v>9999</v>
      </c>
      <c r="D26" s="3" t="s">
        <v>38</v>
      </c>
      <c r="E26" s="2">
        <v>59</v>
      </c>
      <c r="F26" s="3" t="s">
        <v>39</v>
      </c>
      <c r="G26" s="47" t="s">
        <v>40</v>
      </c>
      <c r="H26" s="2" t="s">
        <v>41</v>
      </c>
      <c r="I26" s="3" t="s">
        <v>40</v>
      </c>
      <c r="J26" s="3" t="s">
        <v>42</v>
      </c>
      <c r="K26" s="3">
        <v>530204</v>
      </c>
      <c r="L26" s="3" t="s">
        <v>44</v>
      </c>
      <c r="M26" s="3" t="s">
        <v>45</v>
      </c>
      <c r="N26" s="3" t="s">
        <v>38</v>
      </c>
      <c r="O26" s="3" t="s">
        <v>38</v>
      </c>
      <c r="P26" s="3">
        <v>859900021</v>
      </c>
      <c r="Q26" s="3" t="s">
        <v>46</v>
      </c>
      <c r="R26" s="66" t="s">
        <v>112</v>
      </c>
      <c r="S26" s="49">
        <v>1</v>
      </c>
      <c r="T26" s="3" t="s">
        <v>47</v>
      </c>
      <c r="U26" s="67">
        <v>1669505.67</v>
      </c>
      <c r="V26" s="4">
        <f t="shared" si="0"/>
        <v>1669505.67</v>
      </c>
      <c r="W26" s="10">
        <f t="shared" si="1"/>
        <v>1490630.0624999998</v>
      </c>
      <c r="X26" s="3"/>
      <c r="Y26" s="3"/>
      <c r="Z26" s="3" t="s">
        <v>48</v>
      </c>
      <c r="AA26" s="3" t="s">
        <v>49</v>
      </c>
      <c r="AB26" s="3" t="s">
        <v>51</v>
      </c>
      <c r="AC26" s="3" t="s">
        <v>59</v>
      </c>
      <c r="AD26" s="3" t="s">
        <v>51</v>
      </c>
      <c r="AE26" s="3"/>
      <c r="AF26" s="3"/>
      <c r="AG26" s="3" t="s">
        <v>58</v>
      </c>
      <c r="AH26" s="3" t="s">
        <v>52</v>
      </c>
      <c r="AI26" s="4">
        <f t="shared" si="2"/>
        <v>1669505.67</v>
      </c>
      <c r="AJ26" s="4">
        <f t="shared" si="3"/>
        <v>1490630.0624999998</v>
      </c>
      <c r="AK26" s="3" t="s">
        <v>87</v>
      </c>
      <c r="AL26" s="3" t="s">
        <v>66</v>
      </c>
      <c r="AM26" s="3"/>
      <c r="AN26" s="3"/>
    </row>
    <row r="429" spans="11:38" s="12" customFormat="1" ht="14.25">
      <c r="K429" s="11"/>
      <c r="L429" s="13"/>
      <c r="M429" s="13"/>
      <c r="N429" s="13"/>
      <c r="O429" s="11"/>
      <c r="P429" s="13"/>
      <c r="Q429" s="13"/>
      <c r="R429" s="46"/>
      <c r="S429" s="11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L429" s="12" t="s">
        <v>66</v>
      </c>
    </row>
    <row r="430" spans="11:34" s="12" customFormat="1" ht="14.25">
      <c r="K430" s="11"/>
      <c r="L430" s="13"/>
      <c r="M430" s="13"/>
      <c r="N430" s="13"/>
      <c r="O430" s="11"/>
      <c r="P430" s="13"/>
      <c r="Q430" s="13"/>
      <c r="R430" s="46"/>
      <c r="S430" s="11"/>
      <c r="T430" s="13"/>
      <c r="U430" s="13"/>
      <c r="V430" s="44">
        <f>SUM(V6:V429)</f>
        <v>156294076.91759995</v>
      </c>
      <c r="W430" s="45">
        <f>SUM(W6:W429)</f>
        <v>139493791.80142853</v>
      </c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</row>
    <row r="436" ht="14.25">
      <c r="V436" s="14">
        <v>332345480.9841</v>
      </c>
    </row>
  </sheetData>
  <sheetProtection/>
  <autoFilter ref="A5:AQ5"/>
  <mergeCells count="3">
    <mergeCell ref="A1:AH1"/>
    <mergeCell ref="A3:O3"/>
    <mergeCell ref="P3:AH3"/>
  </mergeCells>
  <conditionalFormatting sqref="R18">
    <cfRule type="duplicateValues" priority="1" dxfId="1" stopIfTrue="1">
      <formula>AND(COUNTIF($R$18:$R$18,R18)&gt;1,NOT(ISBLANK(R18)))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Andres Nolivos Acosta</dc:creator>
  <cp:keywords/>
  <dc:description/>
  <cp:lastModifiedBy>Carlos Andres Nolivos Acosta</cp:lastModifiedBy>
  <dcterms:created xsi:type="dcterms:W3CDTF">2018-10-31T20:23:40Z</dcterms:created>
  <dcterms:modified xsi:type="dcterms:W3CDTF">2018-10-31T21:46:28Z</dcterms:modified>
  <cp:category/>
  <cp:version/>
  <cp:contentType/>
  <cp:contentStatus/>
</cp:coreProperties>
</file>