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REFORMA 44" sheetId="1" r:id="rId1"/>
  </sheets>
  <definedNames>
    <definedName name="_xlnm._FilterDatabase" localSheetId="0" hidden="1">'REFORMA 44'!$A$5:$AP$5</definedName>
    <definedName name="_xlfn.NUMBERVALUE" hidden="1">#NAME?</definedName>
  </definedNames>
  <calcPr fullCalcOnLoad="1"/>
</workbook>
</file>

<file path=xl/sharedStrings.xml><?xml version="1.0" encoding="utf-8"?>
<sst xmlns="http://schemas.openxmlformats.org/spreadsheetml/2006/main" count="110" uniqueCount="70">
  <si>
    <t>crear</t>
  </si>
  <si>
    <t>26, 44</t>
  </si>
  <si>
    <t>MODIFICAR</t>
  </si>
  <si>
    <t>SITEC</t>
  </si>
  <si>
    <t>PROYECTO DE INVERSION</t>
  </si>
  <si>
    <t>Comun</t>
  </si>
  <si>
    <t>NO</t>
  </si>
  <si>
    <t>LICITACION</t>
  </si>
  <si>
    <t>NO NORMALIZADO</t>
  </si>
  <si>
    <t>S</t>
  </si>
  <si>
    <t>Unidad</t>
  </si>
  <si>
    <t>Renovación de la licencia SAP Businessobjects</t>
  </si>
  <si>
    <t>Servicio</t>
  </si>
  <si>
    <t>0000</t>
  </si>
  <si>
    <t>001</t>
  </si>
  <si>
    <t>000000</t>
  </si>
  <si>
    <t>1701</t>
  </si>
  <si>
    <t>000</t>
  </si>
  <si>
    <t>008</t>
  </si>
  <si>
    <t>00</t>
  </si>
  <si>
    <t>59</t>
  </si>
  <si>
    <t xml:space="preserve"> NO NORMALIZADO</t>
  </si>
  <si>
    <t>29, 30,31,44</t>
  </si>
  <si>
    <t>ELIMINAR</t>
  </si>
  <si>
    <t>SIEBV</t>
  </si>
  <si>
    <t>Gasto Corriente</t>
  </si>
  <si>
    <t>SUBASTA INVERSA ELECTRONICA</t>
  </si>
  <si>
    <t>No</t>
  </si>
  <si>
    <t>NORMALIZADO</t>
  </si>
  <si>
    <t>Contratación del Servicio Microcurrículo-Curso de Formador de Formadores en Educación para la Paz con materiales de “El Tesoro de Pazita" para un segundo grupo de asesores y mentores del Ministerio de Educación</t>
  </si>
  <si>
    <t>929000011</t>
  </si>
  <si>
    <t>006</t>
  </si>
  <si>
    <t>TIPO DE PRESUPUESTO proyecto de inversion gasto corriente</t>
  </si>
  <si>
    <t>TIPO DE REGIMEN comUn especial</t>
  </si>
  <si>
    <t>NUMERO CoDIGO DE PROYECTO BID</t>
  </si>
  <si>
    <t>NUMERO CoDIGO DE OPERACIoN DEL PRESTAMO BID</t>
  </si>
  <si>
    <t>FONDOS BID sino</t>
  </si>
  <si>
    <t>PROCEDIMIENTO SUGERIDO son los procedimientos de contratacion</t>
  </si>
  <si>
    <t>CATALOGO ELECTRoNICO sino</t>
  </si>
  <si>
    <t>TIPO DE PRODUCTO normalizado  no normalizado</t>
  </si>
  <si>
    <t>CUATRIMESTRE 3 marcar con una S en el cuatrimestre que va a contratar</t>
  </si>
  <si>
    <t>CUATRIMESTRE 2 marcar con una S en el cuatrimestre que va a contratar</t>
  </si>
  <si>
    <t>CUATRIMESTRE 1 marcar con una S en el cuatrimestre que va a contratar</t>
  </si>
  <si>
    <t>TOTAL SIN IVA</t>
  </si>
  <si>
    <t>COSTO UNITARIO Dolares</t>
  </si>
  <si>
    <t>UNIDAD metro litro etc</t>
  </si>
  <si>
    <t>CANTIDAD ANUAL</t>
  </si>
  <si>
    <t>DETALLE DEL PRODUCTO Descripcion de la contratacion</t>
  </si>
  <si>
    <t>TIPO COMPRA Bien obras servicio o consultoria</t>
  </si>
  <si>
    <t>CODIGO CATEGORIA CPC A NIVEL 9</t>
  </si>
  <si>
    <t>CORRELATIVO</t>
  </si>
  <si>
    <t>ORGANISMO</t>
  </si>
  <si>
    <t>FUENTE</t>
  </si>
  <si>
    <t>RENGLON AUXILIAR</t>
  </si>
  <si>
    <t>RENGLO</t>
  </si>
  <si>
    <t>GEOGRAFICO</t>
  </si>
  <si>
    <t>OBRAS</t>
  </si>
  <si>
    <t>ACTIVIDAD</t>
  </si>
  <si>
    <t>PROYECTO</t>
  </si>
  <si>
    <t>SUBPROGRAMA</t>
  </si>
  <si>
    <t>PROGRAMA</t>
  </si>
  <si>
    <t>UNIDAD DESCONCENTRADA</t>
  </si>
  <si>
    <t>UNIDAD EJECUTORA</t>
  </si>
  <si>
    <t>ENTIDAD</t>
  </si>
  <si>
    <t>EJERCICIO</t>
  </si>
  <si>
    <t>INFORMACION DETALLADA DE LOS PRODUCTOS</t>
  </si>
  <si>
    <t>INFORMACION DE LA PARTIDA PRESUPUESTARIA</t>
  </si>
  <si>
    <t>1760001040001</t>
  </si>
  <si>
    <t>RUC_ENTIDAD</t>
  </si>
  <si>
    <t>Por favor no modifique la estructura del archivo para subir al sistema USHAY  Modulo Facilitador de Contratacion PUblica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</si>
</sst>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.00;[Red]#,##0.00"/>
    <numFmt numFmtId="165" formatCode="000"/>
    <numFmt numFmtId="166" formatCode="0.00;[Red]0.00"/>
  </numFmts>
  <fonts count="46">
    <font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"/>
      <color indexed="63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name val="Calibri Light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rgb="FF333333"/>
      <name val="Arial"/>
      <family val="2"/>
    </font>
    <font>
      <b/>
      <sz val="8"/>
      <color theme="1"/>
      <name val="Calibri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 applyFill="0" applyProtection="0">
      <alignment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 applyFill="0" applyProtection="0">
      <alignment/>
    </xf>
    <xf numFmtId="0" fontId="25" fillId="0" borderId="0">
      <alignment/>
      <protection/>
    </xf>
    <xf numFmtId="0" fontId="0" fillId="0" borderId="0" applyFill="0" applyProtection="0">
      <alignment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5" fillId="0" borderId="0" xfId="53" applyFill="1">
      <alignment/>
      <protection/>
    </xf>
    <xf numFmtId="0" fontId="25" fillId="0" borderId="0" xfId="53" applyFill="1" applyBorder="1">
      <alignment/>
      <protection/>
    </xf>
    <xf numFmtId="0" fontId="25" fillId="0" borderId="0" xfId="53" applyFill="1" applyAlignment="1">
      <alignment horizontal="center" vertical="center"/>
      <protection/>
    </xf>
    <xf numFmtId="0" fontId="25" fillId="0" borderId="0" xfId="53" applyFont="1" applyFill="1" applyAlignment="1">
      <alignment horizontal="left"/>
      <protection/>
    </xf>
    <xf numFmtId="0" fontId="42" fillId="0" borderId="0" xfId="0" applyFont="1" applyFill="1" applyAlignment="1" applyProtection="1">
      <alignment/>
      <protection/>
    </xf>
    <xf numFmtId="0" fontId="25" fillId="0" borderId="0" xfId="53" applyFont="1" applyFill="1" applyAlignment="1">
      <alignment horizontal="left"/>
      <protection/>
    </xf>
    <xf numFmtId="164" fontId="25" fillId="0" borderId="0" xfId="53" applyNumberFormat="1" applyFill="1">
      <alignment/>
      <protection/>
    </xf>
    <xf numFmtId="4" fontId="25" fillId="0" borderId="0" xfId="53" applyNumberFormat="1" applyFill="1">
      <alignment/>
      <protection/>
    </xf>
    <xf numFmtId="0" fontId="18" fillId="0" borderId="0" xfId="52" applyFont="1" applyFill="1" applyAlignment="1" applyProtection="1">
      <alignment horizontal="center" vertical="center" wrapText="1"/>
      <protection/>
    </xf>
    <xf numFmtId="0" fontId="18" fillId="0" borderId="10" xfId="52" applyFont="1" applyFill="1" applyBorder="1" applyAlignment="1" applyProtection="1">
      <alignment horizontal="center" vertical="center" wrapText="1"/>
      <protection/>
    </xf>
    <xf numFmtId="4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0" fillId="0" borderId="0" xfId="52" applyFill="1" applyAlignment="1" applyProtection="1">
      <alignment horizontal="center"/>
      <protection/>
    </xf>
    <xf numFmtId="4" fontId="0" fillId="0" borderId="10" xfId="52" applyNumberFormat="1" applyFill="1" applyBorder="1" applyAlignment="1" applyProtection="1">
      <alignment horizontal="center"/>
      <protection/>
    </xf>
    <xf numFmtId="0" fontId="0" fillId="0" borderId="11" xfId="52" applyFill="1" applyBorder="1" applyAlignment="1" applyProtection="1">
      <alignment horizontal="center"/>
      <protection/>
    </xf>
    <xf numFmtId="0" fontId="0" fillId="0" borderId="10" xfId="52" applyFill="1" applyBorder="1" applyAlignment="1" applyProtection="1">
      <alignment horizontal="center"/>
      <protection/>
    </xf>
    <xf numFmtId="0" fontId="19" fillId="0" borderId="10" xfId="52" applyFont="1" applyFill="1" applyBorder="1" applyAlignment="1" applyProtection="1">
      <alignment horizontal="center"/>
      <protection/>
    </xf>
    <xf numFmtId="0" fontId="43" fillId="0" borderId="0" xfId="53" applyFont="1" applyFill="1">
      <alignment/>
      <protection/>
    </xf>
    <xf numFmtId="0" fontId="43" fillId="0" borderId="0" xfId="53" applyFont="1" applyFill="1" applyBorder="1">
      <alignment/>
      <protection/>
    </xf>
    <xf numFmtId="0" fontId="22" fillId="0" borderId="0" xfId="52" applyFont="1" applyFill="1" applyBorder="1" applyAlignment="1" applyProtection="1">
      <alignment horizontal="center" vertical="center" wrapText="1"/>
      <protection/>
    </xf>
    <xf numFmtId="0" fontId="22" fillId="0" borderId="10" xfId="52" applyFont="1" applyFill="1" applyBorder="1" applyAlignment="1" applyProtection="1">
      <alignment horizontal="center" vertical="center" wrapText="1"/>
      <protection/>
    </xf>
    <xf numFmtId="166" fontId="22" fillId="0" borderId="10" xfId="52" applyNumberFormat="1" applyFont="1" applyFill="1" applyBorder="1" applyAlignment="1" applyProtection="1">
      <alignment horizontal="center" vertical="center" wrapText="1"/>
      <protection/>
    </xf>
    <xf numFmtId="0" fontId="44" fillId="0" borderId="10" xfId="52" applyFont="1" applyFill="1" applyBorder="1" applyAlignment="1" applyProtection="1">
      <alignment horizontal="left" vertical="center" wrapText="1"/>
      <protection/>
    </xf>
    <xf numFmtId="0" fontId="22" fillId="0" borderId="12" xfId="52" applyFont="1" applyFill="1" applyBorder="1" applyAlignment="1" applyProtection="1">
      <alignment horizontal="center" vertical="center" wrapText="1"/>
      <protection/>
    </xf>
    <xf numFmtId="0" fontId="22" fillId="0" borderId="13" xfId="52" applyFont="1" applyFill="1" applyBorder="1" applyAlignment="1" applyProtection="1">
      <alignment horizontal="center" vertical="center" wrapText="1"/>
      <protection/>
    </xf>
    <xf numFmtId="49" fontId="22" fillId="0" borderId="13" xfId="52" applyNumberFormat="1" applyFont="1" applyFill="1" applyBorder="1" applyAlignment="1" applyProtection="1">
      <alignment horizontal="center" vertical="center" wrapText="1"/>
      <protection/>
    </xf>
    <xf numFmtId="165" fontId="22" fillId="0" borderId="13" xfId="52" applyNumberFormat="1" applyFont="1" applyFill="1" applyBorder="1" applyAlignment="1" applyProtection="1">
      <alignment horizontal="center" vertical="center" wrapText="1"/>
      <protection/>
    </xf>
    <xf numFmtId="0" fontId="19" fillId="0" borderId="0" xfId="52" applyFont="1" applyFill="1" applyBorder="1" applyProtection="1">
      <alignment/>
      <protection/>
    </xf>
    <xf numFmtId="0" fontId="19" fillId="0" borderId="10" xfId="52" applyFont="1" applyFill="1" applyBorder="1" applyProtection="1">
      <alignment/>
      <protection/>
    </xf>
    <xf numFmtId="0" fontId="19" fillId="0" borderId="10" xfId="52" applyFont="1" applyFill="1" applyBorder="1" applyAlignment="1" applyProtection="1">
      <alignment horizontal="center" vertical="center"/>
      <protection/>
    </xf>
    <xf numFmtId="0" fontId="19" fillId="0" borderId="10" xfId="52" applyFont="1" applyFill="1" applyBorder="1" applyAlignment="1" applyProtection="1">
      <alignment horizontal="left"/>
      <protection/>
    </xf>
    <xf numFmtId="0" fontId="19" fillId="0" borderId="10" xfId="52" applyFont="1" applyFill="1" applyBorder="1" applyAlignment="1" applyProtection="1">
      <alignment horizontal="center" vertical="center" wrapText="1"/>
      <protection/>
    </xf>
    <xf numFmtId="0" fontId="23" fillId="0" borderId="0" xfId="52" applyFont="1" applyFill="1" applyBorder="1" applyAlignment="1" applyProtection="1">
      <alignment horizontal="center" vertical="center"/>
      <protection/>
    </xf>
    <xf numFmtId="0" fontId="23" fillId="0" borderId="0" xfId="52" applyFont="1" applyFill="1" applyBorder="1" applyProtection="1">
      <alignment/>
      <protection/>
    </xf>
    <xf numFmtId="49" fontId="23" fillId="0" borderId="13" xfId="52" applyNumberFormat="1" applyFont="1" applyFill="1" applyBorder="1" applyProtection="1">
      <alignment/>
      <protection/>
    </xf>
    <xf numFmtId="0" fontId="23" fillId="0" borderId="13" xfId="52" applyFont="1" applyFill="1" applyBorder="1" applyAlignment="1" applyProtection="1">
      <alignment horizontal="center" vertical="center" wrapText="1"/>
      <protection/>
    </xf>
    <xf numFmtId="0" fontId="19" fillId="0" borderId="10" xfId="52" applyFont="1" applyFill="1" applyBorder="1" applyProtection="1">
      <alignment/>
      <protection/>
    </xf>
    <xf numFmtId="0" fontId="19" fillId="0" borderId="10" xfId="52" applyFont="1" applyFill="1" applyBorder="1" applyAlignment="1" applyProtection="1">
      <alignment horizontal="center" vertical="center" wrapText="1"/>
      <protection/>
    </xf>
    <xf numFmtId="0" fontId="23" fillId="0" borderId="14" xfId="52" applyFont="1" applyFill="1" applyBorder="1" applyProtection="1">
      <alignment/>
      <protection/>
    </xf>
    <xf numFmtId="0" fontId="23" fillId="0" borderId="15" xfId="52" applyFont="1" applyFill="1" applyBorder="1" applyProtection="1">
      <alignment/>
      <protection/>
    </xf>
    <xf numFmtId="49" fontId="23" fillId="0" borderId="16" xfId="52" applyNumberFormat="1" applyFont="1" applyFill="1" applyBorder="1" applyProtection="1">
      <alignment/>
      <protection/>
    </xf>
    <xf numFmtId="0" fontId="23" fillId="0" borderId="16" xfId="52" applyFont="1" applyFill="1" applyBorder="1" applyAlignment="1" applyProtection="1">
      <alignment horizontal="center" vertical="center" wrapText="1"/>
      <protection/>
    </xf>
    <xf numFmtId="0" fontId="0" fillId="0" borderId="0" xfId="54" applyFill="1" applyBorder="1" applyProtection="1">
      <alignment/>
      <protection/>
    </xf>
    <xf numFmtId="0" fontId="0" fillId="0" borderId="0" xfId="54" applyFill="1" applyProtection="1">
      <alignment/>
      <protection/>
    </xf>
    <xf numFmtId="0" fontId="0" fillId="0" borderId="0" xfId="54" applyFill="1" applyAlignment="1" applyProtection="1">
      <alignment horizontal="center" vertical="center"/>
      <protection/>
    </xf>
    <xf numFmtId="0" fontId="25" fillId="0" borderId="0" xfId="54" applyFont="1" applyFill="1" applyAlignment="1" applyProtection="1">
      <alignment horizontal="left"/>
      <protection/>
    </xf>
    <xf numFmtId="0" fontId="0" fillId="0" borderId="0" xfId="52" applyFill="1" applyProtection="1">
      <alignment/>
      <protection/>
    </xf>
    <xf numFmtId="0" fontId="0" fillId="0" borderId="0" xfId="52" applyFill="1" applyAlignment="1" applyProtection="1">
      <alignment horizontal="left"/>
      <protection/>
    </xf>
    <xf numFmtId="0" fontId="0" fillId="0" borderId="0" xfId="52" applyFill="1" applyProtection="1">
      <alignment/>
      <protection/>
    </xf>
    <xf numFmtId="49" fontId="0" fillId="0" borderId="10" xfId="52" applyNumberFormat="1" applyFill="1" applyBorder="1" applyAlignment="1" applyProtection="1">
      <alignment horizontal="center"/>
      <protection/>
    </xf>
    <xf numFmtId="165" fontId="19" fillId="0" borderId="16" xfId="52" applyNumberFormat="1" applyFont="1" applyFill="1" applyBorder="1" applyAlignment="1" applyProtection="1">
      <alignment horizontal="center"/>
      <protection/>
    </xf>
    <xf numFmtId="49" fontId="0" fillId="0" borderId="10" xfId="52" applyNumberFormat="1" applyFont="1" applyFill="1" applyBorder="1" applyAlignment="1" applyProtection="1">
      <alignment horizontal="center"/>
      <protection/>
    </xf>
    <xf numFmtId="49" fontId="0" fillId="0" borderId="17" xfId="52" applyNumberFormat="1" applyFont="1" applyFill="1" applyBorder="1" applyAlignment="1">
      <alignment horizontal="center" vertical="center"/>
    </xf>
    <xf numFmtId="0" fontId="20" fillId="0" borderId="10" xfId="52" applyFont="1" applyFill="1" applyBorder="1" applyAlignment="1">
      <alignment horizontal="center" vertical="center" wrapText="1"/>
    </xf>
    <xf numFmtId="164" fontId="0" fillId="0" borderId="10" xfId="52" applyNumberFormat="1" applyFill="1" applyBorder="1" applyAlignment="1" applyProtection="1">
      <alignment horizontal="center"/>
      <protection/>
    </xf>
    <xf numFmtId="164" fontId="18" fillId="0" borderId="10" xfId="52" applyNumberFormat="1" applyFont="1" applyFill="1" applyBorder="1" applyAlignment="1" applyProtection="1">
      <alignment horizontal="center" vertical="center" wrapText="1"/>
      <protection/>
    </xf>
    <xf numFmtId="49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45" fillId="0" borderId="10" xfId="53" applyFont="1" applyFill="1" applyBorder="1" applyAlignment="1">
      <alignment horizontal="center" vertical="center" wrapText="1"/>
      <protection/>
    </xf>
    <xf numFmtId="3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53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403"/>
  <sheetViews>
    <sheetView tabSelected="1" zoomScale="90" zoomScaleNormal="90" zoomScalePageLayoutView="0" workbookViewId="0" topLeftCell="A1">
      <pane ySplit="5" topLeftCell="A6" activePane="bottomLeft" state="frozen"/>
      <selection pane="topLeft" activeCell="U443" sqref="U443"/>
      <selection pane="bottomLeft" activeCell="F12" sqref="F12"/>
    </sheetView>
  </sheetViews>
  <sheetFormatPr defaultColWidth="11.421875" defaultRowHeight="15"/>
  <cols>
    <col min="1" max="10" width="11.57421875" style="1" customWidth="1"/>
    <col min="11" max="11" width="11.57421875" style="3" customWidth="1"/>
    <col min="12" max="14" width="11.57421875" style="1" customWidth="1"/>
    <col min="15" max="15" width="11.57421875" style="3" customWidth="1"/>
    <col min="16" max="17" width="11.57421875" style="1" customWidth="1"/>
    <col min="18" max="18" width="30.57421875" style="4" customWidth="1"/>
    <col min="19" max="19" width="11.57421875" style="3" customWidth="1"/>
    <col min="20" max="20" width="11.57421875" style="1" customWidth="1"/>
    <col min="21" max="21" width="13.57421875" style="1" bestFit="1" customWidth="1"/>
    <col min="22" max="22" width="13.140625" style="1" customWidth="1"/>
    <col min="23" max="23" width="13.28125" style="1" customWidth="1"/>
    <col min="24" max="26" width="11.57421875" style="1" customWidth="1"/>
    <col min="27" max="27" width="15.00390625" style="1" customWidth="1"/>
    <col min="28" max="33" width="11.57421875" style="1" customWidth="1"/>
    <col min="34" max="34" width="24.00390625" style="1" customWidth="1"/>
    <col min="35" max="35" width="24.00390625" style="2" customWidth="1"/>
    <col min="36" max="36" width="12.28125" style="2" customWidth="1"/>
    <col min="37" max="57" width="11.57421875" style="2" customWidth="1"/>
    <col min="58" max="16384" width="11.57421875" style="1" customWidth="1"/>
  </cols>
  <sheetData>
    <row r="1" spans="1:40" ht="14.25">
      <c r="A1" s="48" t="s">
        <v>69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6"/>
      <c r="AJ1" s="46"/>
      <c r="AK1" s="46"/>
      <c r="AL1" s="47"/>
      <c r="AM1" s="46"/>
      <c r="AN1" s="46"/>
    </row>
    <row r="2" spans="1:35" ht="14.25">
      <c r="A2" s="46" t="s">
        <v>68</v>
      </c>
      <c r="B2" s="46" t="s">
        <v>67</v>
      </c>
      <c r="C2" s="43"/>
      <c r="D2" s="43"/>
      <c r="E2" s="43"/>
      <c r="F2" s="43"/>
      <c r="G2" s="43"/>
      <c r="H2" s="43"/>
      <c r="I2" s="43"/>
      <c r="J2" s="43"/>
      <c r="K2" s="44"/>
      <c r="L2" s="43"/>
      <c r="M2" s="43"/>
      <c r="N2" s="43"/>
      <c r="O2" s="44"/>
      <c r="P2" s="43"/>
      <c r="Q2" s="43"/>
      <c r="R2" s="45"/>
      <c r="S2" s="44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2"/>
    </row>
    <row r="3" spans="1:35" ht="14.25">
      <c r="A3" s="41" t="s">
        <v>66</v>
      </c>
      <c r="B3" s="39"/>
      <c r="C3" s="39"/>
      <c r="D3" s="39"/>
      <c r="E3" s="39"/>
      <c r="F3" s="40"/>
      <c r="G3" s="40"/>
      <c r="H3" s="39"/>
      <c r="I3" s="39"/>
      <c r="J3" s="39"/>
      <c r="K3" s="39"/>
      <c r="L3" s="39"/>
      <c r="M3" s="39"/>
      <c r="N3" s="39"/>
      <c r="O3" s="38"/>
      <c r="P3" s="37" t="s">
        <v>65</v>
      </c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27"/>
    </row>
    <row r="4" spans="1:35" ht="14.25">
      <c r="A4" s="35"/>
      <c r="B4" s="33"/>
      <c r="C4" s="33"/>
      <c r="D4" s="33"/>
      <c r="E4" s="33"/>
      <c r="F4" s="34"/>
      <c r="G4" s="34"/>
      <c r="H4" s="33"/>
      <c r="I4" s="33"/>
      <c r="J4" s="33"/>
      <c r="K4" s="32"/>
      <c r="L4" s="33"/>
      <c r="M4" s="33"/>
      <c r="N4" s="33"/>
      <c r="O4" s="32"/>
      <c r="P4" s="31"/>
      <c r="Q4" s="28"/>
      <c r="R4" s="30"/>
      <c r="S4" s="29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7"/>
    </row>
    <row r="5" spans="1:57" s="17" customFormat="1" ht="60.75">
      <c r="A5" s="24" t="s">
        <v>64</v>
      </c>
      <c r="B5" s="24" t="s">
        <v>63</v>
      </c>
      <c r="C5" s="24" t="s">
        <v>62</v>
      </c>
      <c r="D5" s="24" t="s">
        <v>61</v>
      </c>
      <c r="E5" s="25" t="s">
        <v>60</v>
      </c>
      <c r="F5" s="25" t="s">
        <v>59</v>
      </c>
      <c r="G5" s="26" t="s">
        <v>58</v>
      </c>
      <c r="H5" s="25" t="s">
        <v>57</v>
      </c>
      <c r="I5" s="24" t="s">
        <v>56</v>
      </c>
      <c r="J5" s="24" t="s">
        <v>55</v>
      </c>
      <c r="K5" s="24" t="s">
        <v>54</v>
      </c>
      <c r="L5" s="24" t="s">
        <v>53</v>
      </c>
      <c r="M5" s="24" t="s">
        <v>52</v>
      </c>
      <c r="N5" s="24" t="s">
        <v>51</v>
      </c>
      <c r="O5" s="23" t="s">
        <v>50</v>
      </c>
      <c r="P5" s="20" t="s">
        <v>49</v>
      </c>
      <c r="Q5" s="20" t="s">
        <v>48</v>
      </c>
      <c r="R5" s="22" t="s">
        <v>47</v>
      </c>
      <c r="S5" s="20" t="s">
        <v>46</v>
      </c>
      <c r="T5" s="20" t="s">
        <v>45</v>
      </c>
      <c r="U5" s="21" t="s">
        <v>44</v>
      </c>
      <c r="V5" s="21"/>
      <c r="W5" s="21" t="s">
        <v>43</v>
      </c>
      <c r="X5" s="20" t="s">
        <v>42</v>
      </c>
      <c r="Y5" s="20" t="s">
        <v>41</v>
      </c>
      <c r="Z5" s="20" t="s">
        <v>40</v>
      </c>
      <c r="AA5" s="20" t="s">
        <v>39</v>
      </c>
      <c r="AB5" s="20" t="s">
        <v>38</v>
      </c>
      <c r="AC5" s="20" t="s">
        <v>37</v>
      </c>
      <c r="AD5" s="20" t="s">
        <v>36</v>
      </c>
      <c r="AE5" s="20" t="s">
        <v>35</v>
      </c>
      <c r="AF5" s="20" t="s">
        <v>34</v>
      </c>
      <c r="AG5" s="20" t="s">
        <v>33</v>
      </c>
      <c r="AH5" s="20" t="s">
        <v>32</v>
      </c>
      <c r="AI5" s="19"/>
      <c r="AJ5" s="18"/>
      <c r="AK5" s="18"/>
      <c r="AL5" s="18"/>
      <c r="AM5" s="18"/>
      <c r="AN5" s="18"/>
      <c r="AV5" s="18"/>
      <c r="AW5" s="18"/>
      <c r="AX5" s="18"/>
      <c r="AY5" s="18"/>
      <c r="AZ5" s="18"/>
      <c r="BA5" s="18"/>
      <c r="BB5" s="18"/>
      <c r="BC5" s="18"/>
      <c r="BD5" s="18"/>
      <c r="BE5" s="18"/>
    </row>
    <row r="6" spans="1:39" s="12" customFormat="1" ht="20.25" customHeight="1">
      <c r="A6" s="15">
        <v>2018</v>
      </c>
      <c r="B6" s="15">
        <v>140</v>
      </c>
      <c r="C6" s="15">
        <v>9999</v>
      </c>
      <c r="D6" s="15" t="s">
        <v>13</v>
      </c>
      <c r="E6" s="49">
        <v>59</v>
      </c>
      <c r="F6" s="15" t="s">
        <v>19</v>
      </c>
      <c r="G6" s="50" t="s">
        <v>17</v>
      </c>
      <c r="H6" s="51" t="s">
        <v>31</v>
      </c>
      <c r="I6" s="15" t="s">
        <v>17</v>
      </c>
      <c r="J6" s="16" t="s">
        <v>16</v>
      </c>
      <c r="K6" s="15">
        <v>530612</v>
      </c>
      <c r="L6" s="16" t="s">
        <v>15</v>
      </c>
      <c r="M6" s="16" t="s">
        <v>14</v>
      </c>
      <c r="N6" s="16" t="s">
        <v>13</v>
      </c>
      <c r="O6" s="16" t="s">
        <v>13</v>
      </c>
      <c r="P6" s="52" t="s">
        <v>30</v>
      </c>
      <c r="Q6" s="15" t="s">
        <v>12</v>
      </c>
      <c r="R6" s="53" t="s">
        <v>29</v>
      </c>
      <c r="S6" s="15">
        <v>1</v>
      </c>
      <c r="T6" s="15" t="s">
        <v>10</v>
      </c>
      <c r="U6" s="54">
        <v>85000</v>
      </c>
      <c r="V6" s="11">
        <f>S6*U6</f>
        <v>85000</v>
      </c>
      <c r="W6" s="55">
        <f>U6/1.12</f>
        <v>75892.85714285713</v>
      </c>
      <c r="X6" s="15"/>
      <c r="Y6" s="15" t="s">
        <v>9</v>
      </c>
      <c r="Z6" s="15" t="s">
        <v>9</v>
      </c>
      <c r="AA6" s="15" t="s">
        <v>28</v>
      </c>
      <c r="AB6" s="15" t="s">
        <v>27</v>
      </c>
      <c r="AC6" s="16" t="s">
        <v>26</v>
      </c>
      <c r="AD6" s="15" t="s">
        <v>6</v>
      </c>
      <c r="AE6" s="15"/>
      <c r="AF6" s="15"/>
      <c r="AG6" s="15" t="s">
        <v>5</v>
      </c>
      <c r="AH6" s="14" t="s">
        <v>25</v>
      </c>
      <c r="AI6" s="11">
        <f>S6*U6</f>
        <v>85000</v>
      </c>
      <c r="AJ6" s="11">
        <f>S6*W6</f>
        <v>75892.85714285713</v>
      </c>
      <c r="AK6" s="13" t="s">
        <v>24</v>
      </c>
      <c r="AL6" s="12" t="s">
        <v>23</v>
      </c>
      <c r="AM6" s="10" t="s">
        <v>22</v>
      </c>
    </row>
    <row r="7" spans="1:39" s="9" customFormat="1" ht="54.75" customHeight="1">
      <c r="A7" s="10">
        <v>2018</v>
      </c>
      <c r="B7" s="10">
        <v>140</v>
      </c>
      <c r="C7" s="10">
        <v>9999</v>
      </c>
      <c r="D7" s="10" t="s">
        <v>13</v>
      </c>
      <c r="E7" s="56" t="s">
        <v>20</v>
      </c>
      <c r="F7" s="10" t="s">
        <v>19</v>
      </c>
      <c r="G7" s="56" t="s">
        <v>18</v>
      </c>
      <c r="H7" s="56" t="s">
        <v>14</v>
      </c>
      <c r="I7" s="10" t="s">
        <v>17</v>
      </c>
      <c r="J7" s="10" t="s">
        <v>16</v>
      </c>
      <c r="K7" s="10">
        <v>730701</v>
      </c>
      <c r="L7" s="10" t="s">
        <v>15</v>
      </c>
      <c r="M7" s="10" t="s">
        <v>14</v>
      </c>
      <c r="N7" s="10">
        <v>2003</v>
      </c>
      <c r="O7" s="10">
        <v>2203</v>
      </c>
      <c r="P7" s="10">
        <v>871300011</v>
      </c>
      <c r="Q7" s="10" t="s">
        <v>12</v>
      </c>
      <c r="R7" s="57" t="s">
        <v>11</v>
      </c>
      <c r="S7" s="58">
        <v>1</v>
      </c>
      <c r="T7" s="10" t="s">
        <v>10</v>
      </c>
      <c r="U7" s="11">
        <v>153674.5</v>
      </c>
      <c r="V7" s="11">
        <f>S7*U7</f>
        <v>153674.5</v>
      </c>
      <c r="W7" s="55">
        <f>U7/1.12</f>
        <v>137209.375</v>
      </c>
      <c r="X7" s="10"/>
      <c r="Y7" s="10"/>
      <c r="Z7" s="10" t="s">
        <v>9</v>
      </c>
      <c r="AA7" s="10" t="s">
        <v>21</v>
      </c>
      <c r="AB7" s="10" t="s">
        <v>6</v>
      </c>
      <c r="AC7" s="10" t="s">
        <v>7</v>
      </c>
      <c r="AD7" s="10" t="s">
        <v>6</v>
      </c>
      <c r="AE7" s="10"/>
      <c r="AF7" s="10"/>
      <c r="AG7" s="10" t="s">
        <v>5</v>
      </c>
      <c r="AH7" s="10" t="s">
        <v>4</v>
      </c>
      <c r="AI7" s="11">
        <f>S7*U7</f>
        <v>153674.5</v>
      </c>
      <c r="AJ7" s="11">
        <f>S7*W7</f>
        <v>137209.375</v>
      </c>
      <c r="AK7" s="10" t="s">
        <v>3</v>
      </c>
      <c r="AL7" s="10" t="s">
        <v>2</v>
      </c>
      <c r="AM7" s="10" t="s">
        <v>1</v>
      </c>
    </row>
    <row r="8" spans="1:39" s="9" customFormat="1" ht="54.75" customHeight="1">
      <c r="A8" s="10">
        <v>2018</v>
      </c>
      <c r="B8" s="10">
        <v>140</v>
      </c>
      <c r="C8" s="10">
        <v>9999</v>
      </c>
      <c r="D8" s="10" t="s">
        <v>13</v>
      </c>
      <c r="E8" s="56" t="s">
        <v>20</v>
      </c>
      <c r="F8" s="10" t="s">
        <v>19</v>
      </c>
      <c r="G8" s="56" t="s">
        <v>18</v>
      </c>
      <c r="H8" s="56" t="s">
        <v>14</v>
      </c>
      <c r="I8" s="10" t="s">
        <v>17</v>
      </c>
      <c r="J8" s="10" t="s">
        <v>16</v>
      </c>
      <c r="K8" s="10">
        <v>730701</v>
      </c>
      <c r="L8" s="10" t="s">
        <v>15</v>
      </c>
      <c r="M8" s="10" t="s">
        <v>14</v>
      </c>
      <c r="N8" s="59" t="s">
        <v>13</v>
      </c>
      <c r="O8" s="59" t="s">
        <v>13</v>
      </c>
      <c r="P8" s="10">
        <v>871300011</v>
      </c>
      <c r="Q8" s="10" t="s">
        <v>12</v>
      </c>
      <c r="R8" s="57" t="s">
        <v>11</v>
      </c>
      <c r="S8" s="58">
        <v>1</v>
      </c>
      <c r="T8" s="10" t="s">
        <v>10</v>
      </c>
      <c r="U8" s="11">
        <v>18440.94</v>
      </c>
      <c r="V8" s="11">
        <f>S8*U8</f>
        <v>18440.94</v>
      </c>
      <c r="W8" s="55">
        <f>U8/1.12</f>
        <v>16465.124999999996</v>
      </c>
      <c r="X8" s="10"/>
      <c r="Y8" s="10"/>
      <c r="Z8" s="10" t="s">
        <v>9</v>
      </c>
      <c r="AA8" s="10" t="s">
        <v>8</v>
      </c>
      <c r="AB8" s="10" t="s">
        <v>6</v>
      </c>
      <c r="AC8" s="10" t="s">
        <v>7</v>
      </c>
      <c r="AD8" s="10" t="s">
        <v>6</v>
      </c>
      <c r="AE8" s="10"/>
      <c r="AF8" s="10"/>
      <c r="AG8" s="10" t="s">
        <v>5</v>
      </c>
      <c r="AH8" s="10" t="s">
        <v>4</v>
      </c>
      <c r="AI8" s="11">
        <f>S8*U8</f>
        <v>18440.94</v>
      </c>
      <c r="AJ8" s="11">
        <f>S8*W8</f>
        <v>16465.124999999996</v>
      </c>
      <c r="AK8" s="10" t="s">
        <v>3</v>
      </c>
      <c r="AL8" s="10" t="s">
        <v>2</v>
      </c>
      <c r="AM8" s="10" t="s">
        <v>1</v>
      </c>
    </row>
    <row r="396" spans="1:241" s="2" customFormat="1" ht="14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3"/>
      <c r="L396" s="1"/>
      <c r="M396" s="1"/>
      <c r="N396" s="1"/>
      <c r="O396" s="3"/>
      <c r="P396" s="1"/>
      <c r="Q396" s="1"/>
      <c r="R396" s="6"/>
      <c r="S396" s="3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L396" s="2" t="s">
        <v>0</v>
      </c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</row>
    <row r="397" spans="1:241" s="2" customFormat="1" ht="14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3"/>
      <c r="L397" s="1"/>
      <c r="M397" s="1"/>
      <c r="N397" s="1"/>
      <c r="O397" s="3"/>
      <c r="P397" s="1"/>
      <c r="Q397" s="1"/>
      <c r="R397" s="6"/>
      <c r="S397" s="3"/>
      <c r="T397" s="1"/>
      <c r="U397" s="1"/>
      <c r="V397" s="8">
        <f>SUM(V6:V396)</f>
        <v>257115.44</v>
      </c>
      <c r="W397" s="7">
        <f>SUM(W6:W396)</f>
        <v>229567.35714285713</v>
      </c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</row>
    <row r="403" spans="18:22" ht="14.25">
      <c r="R403" s="6"/>
      <c r="V403" s="5">
        <v>332345480.9841</v>
      </c>
    </row>
  </sheetData>
  <sheetProtection/>
  <autoFilter ref="A5:AP5"/>
  <mergeCells count="3">
    <mergeCell ref="A1:AH1"/>
    <mergeCell ref="A3:O3"/>
    <mergeCell ref="P3:AH3"/>
  </mergeCells>
  <conditionalFormatting sqref="R7">
    <cfRule type="duplicateValues" priority="2" dxfId="2" stopIfTrue="1">
      <formula>AND(COUNTIF($R$7:$R$7,R7)&gt;1,NOT(ISBLANK(R7)))</formula>
    </cfRule>
  </conditionalFormatting>
  <conditionalFormatting sqref="R8">
    <cfRule type="duplicateValues" priority="1" dxfId="2" stopIfTrue="1">
      <formula>AND(COUNTIF($R$8:$R$8,R8)&gt;1,NOT(ISBLANK(R8)))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Mineduc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Andres Nolivos Acosta</dc:creator>
  <cp:keywords/>
  <dc:description/>
  <cp:lastModifiedBy>Carlos Andres Nolivos Acosta</cp:lastModifiedBy>
  <dcterms:created xsi:type="dcterms:W3CDTF">2018-11-20T22:33:14Z</dcterms:created>
  <dcterms:modified xsi:type="dcterms:W3CDTF">2018-11-20T22:34:04Z</dcterms:modified>
  <cp:category/>
  <cp:version/>
  <cp:contentType/>
  <cp:contentStatus/>
</cp:coreProperties>
</file>