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REFORMA 32" sheetId="1" r:id="rId1"/>
  </sheets>
  <externalReferences>
    <externalReference r:id="rId4"/>
  </externalReferences>
  <definedNames>
    <definedName name="_xlnm._FilterDatabase" localSheetId="0" hidden="1">'REFORMA 32'!$A$4:$IL$44</definedName>
    <definedName name="_xlfn.NUMBERVALUE" hidden="1">#NAME?</definedName>
  </definedNames>
  <calcPr fullCalcOnLoad="1"/>
</workbook>
</file>

<file path=xl/comments1.xml><?xml version="1.0" encoding="utf-8"?>
<comments xmlns="http://schemas.openxmlformats.org/spreadsheetml/2006/main">
  <authors>
    <author>jhonatan.saenz</author>
  </authors>
  <commentList>
    <comment ref="R42" authorId="0">
      <text>
        <r>
          <rPr>
            <b/>
            <sz val="9"/>
            <rFont val="Tahoma"/>
            <family val="2"/>
          </rPr>
          <t>jhonatan.saenz:</t>
        </r>
        <r>
          <rPr>
            <sz val="9"/>
            <rFont val="Tahoma"/>
            <family val="2"/>
          </rPr>
          <t xml:space="preserve">
Proceso</t>
        </r>
      </text>
    </comment>
  </commentList>
</comments>
</file>

<file path=xl/sharedStrings.xml><?xml version="1.0" encoding="utf-8"?>
<sst xmlns="http://schemas.openxmlformats.org/spreadsheetml/2006/main" count="1079" uniqueCount="167">
  <si>
    <t>ADM</t>
  </si>
  <si>
    <t>SI</t>
  </si>
  <si>
    <t>RUC_ENTIDAD</t>
  </si>
  <si>
    <t>1760001040001</t>
  </si>
  <si>
    <t>INFORMACION DE LA PARTIDA PRESUPUESTARIA</t>
  </si>
  <si>
    <t>INFORMACION DETALLADA DE LOS PRODUCTOS</t>
  </si>
  <si>
    <t>EJERCICIO</t>
  </si>
  <si>
    <t>ENTIDAD</t>
  </si>
  <si>
    <t>UNIDAD EJECUTORA</t>
  </si>
  <si>
    <t>UNIDAD DESCONCENTRADA</t>
  </si>
  <si>
    <t>PROGRAMA</t>
  </si>
  <si>
    <t>SUBPROGRAMA</t>
  </si>
  <si>
    <t>PROYECTO</t>
  </si>
  <si>
    <t>ACTIVIDAD</t>
  </si>
  <si>
    <t>OBRAS</t>
  </si>
  <si>
    <t>GEOGRAFICO</t>
  </si>
  <si>
    <t>RENGLO</t>
  </si>
  <si>
    <t>RENGLON AUXILIAR</t>
  </si>
  <si>
    <t>FUENTE</t>
  </si>
  <si>
    <t>ORGANISMO</t>
  </si>
  <si>
    <t>CORRELATIVO</t>
  </si>
  <si>
    <t>CODIGO CATEGORIA CPC A NIVEL 9</t>
  </si>
  <si>
    <t>TIPO COMPRA Bien obras servicio o consultoria</t>
  </si>
  <si>
    <t>DETALLE DEL PRODUCTO Descripcion de la contratacion</t>
  </si>
  <si>
    <t>CANTIDAD ANUAL</t>
  </si>
  <si>
    <t>UNIDAD metro litro etc</t>
  </si>
  <si>
    <t>COSTO UNITARIO Dolares</t>
  </si>
  <si>
    <t>TOTAL SIN IVA</t>
  </si>
  <si>
    <t>CUATRIMESTRE 1 marcar con una S en el cuatrimestre que va a contratar</t>
  </si>
  <si>
    <t>CUATRIMESTRE 2 marcar con una S en el cuatrimestre que va a contratar</t>
  </si>
  <si>
    <t>CUATRIMESTRE 3 marcar con una S en el cuatrimestre que va a contratar</t>
  </si>
  <si>
    <t>TIPO DE PRODUCTO normalizado  no normalizado</t>
  </si>
  <si>
    <t>CATALOGO ELECTRoNICO sino</t>
  </si>
  <si>
    <t>PROCEDIMIENTO SUGERIDO son los procedimientos de contratacion</t>
  </si>
  <si>
    <t>FONDOS BID sino</t>
  </si>
  <si>
    <t>NUMERO CoDIGO DE OPERACIoN DEL PRESTAMO BID</t>
  </si>
  <si>
    <t>NUMERO CoDIGO DE PROYECTO BID</t>
  </si>
  <si>
    <t>TIPO DE REGIMEN comUn especial</t>
  </si>
  <si>
    <t>TIPO DE PRESUPUESTO proyecto de inversion gasto corriente</t>
  </si>
  <si>
    <t>0000</t>
  </si>
  <si>
    <t>01</t>
  </si>
  <si>
    <t>00</t>
  </si>
  <si>
    <t>000</t>
  </si>
  <si>
    <t>006</t>
  </si>
  <si>
    <t>1701</t>
  </si>
  <si>
    <t>000000</t>
  </si>
  <si>
    <t>001</t>
  </si>
  <si>
    <t>Bien</t>
  </si>
  <si>
    <t xml:space="preserve">Adquisicion de banderas para ser utilizadas en las instalaciones del Ministerio de EducacionPlanta Central </t>
  </si>
  <si>
    <t>Unidad</t>
  </si>
  <si>
    <t>S</t>
  </si>
  <si>
    <t>NORMALIZADO</t>
  </si>
  <si>
    <t>CATALOGO ELECTRONICO</t>
  </si>
  <si>
    <t>NO</t>
  </si>
  <si>
    <t>Comun</t>
  </si>
  <si>
    <t>Gasto Corriente</t>
  </si>
  <si>
    <t>REFORMA</t>
  </si>
  <si>
    <t>si</t>
  </si>
  <si>
    <t>OK</t>
  </si>
  <si>
    <t>Adquisicion de llantas de emergencia para los Vehiculos del Ministerio de Educacion  Planta Central</t>
  </si>
  <si>
    <t>Si</t>
  </si>
  <si>
    <t>eliminado</t>
  </si>
  <si>
    <t>Servicio</t>
  </si>
  <si>
    <t>Adquisicion de Pasajes aereos  nacionales para los funcionarios del Ministerio de Educacion</t>
  </si>
  <si>
    <t/>
  </si>
  <si>
    <t>No</t>
  </si>
  <si>
    <t>CONTRATOS ENTRE ENTIDADES PUBLICAS O SUBSIDIARIAS</t>
  </si>
  <si>
    <t>Especial</t>
  </si>
  <si>
    <t>ok</t>
  </si>
  <si>
    <t>381601011</t>
  </si>
  <si>
    <t>bien</t>
  </si>
  <si>
    <t>Adquisicion de repuestos para el mantenimiento de mobiliario del edificio de Planta Central</t>
  </si>
  <si>
    <t>SUBASTA INVERSA ELECTRONICA</t>
  </si>
  <si>
    <t>341300011</t>
  </si>
  <si>
    <t xml:space="preserve">Dispensadores y  alcohol  en gel para el Ministerio de Educación- planta central </t>
  </si>
  <si>
    <t>CATÁLOGO ELECTRÓNICO</t>
  </si>
  <si>
    <t>COMÚN</t>
  </si>
  <si>
    <t xml:space="preserve">Kit de limpieza para los Vehiculos de la Planta Central  </t>
  </si>
  <si>
    <t>547900411</t>
  </si>
  <si>
    <t>servicio</t>
  </si>
  <si>
    <t xml:space="preserve">Liberación de los elementos constructivos de la losa de cubierta del edificio del Ministerio de Educación ( edificio menor), donde funciona la Subsecretaria del Distrito Metripolitano de Quito </t>
  </si>
  <si>
    <t xml:space="preserve">Mantenimiento de ductos y sistema de extracción de olores del edificio Planta Central del Ministerio de Educación </t>
  </si>
  <si>
    <t>871591612</t>
  </si>
  <si>
    <t>Repotenciacion de ascensores de Planta Central</t>
  </si>
  <si>
    <t>N/A</t>
  </si>
  <si>
    <t>GASTO CORRIENTE</t>
  </si>
  <si>
    <t>ADMINISTRATIVO</t>
  </si>
  <si>
    <t>833530115</t>
  </si>
  <si>
    <t xml:space="preserve">Mantenimiento de 
cerca perimetral
del Ministerio de
Educación </t>
  </si>
  <si>
    <t xml:space="preserve">Mantenimiento
curtain wall del
edificio Planta
Central </t>
  </si>
  <si>
    <t>s</t>
  </si>
  <si>
    <t>713330012</t>
  </si>
  <si>
    <t xml:space="preserve">Contratación de polizas de seguros contra incendios y lineas aleadas para las instituciones Educativas a Nivel Nacional </t>
  </si>
  <si>
    <t>LICITACION DE SEGUROS</t>
  </si>
  <si>
    <t>COMUN</t>
  </si>
  <si>
    <t xml:space="preserve">PARA REFORMA </t>
  </si>
  <si>
    <t xml:space="preserve">renovacion de Polizas de  Seguros en los diferentes ramos para el Ministerio de Educacion  Planta Central </t>
  </si>
  <si>
    <t>COTIZACION</t>
  </si>
  <si>
    <t>Contratación de una mecánica multimarca que cubra los arreglos correctivos y preventivos del parque automotor de esta Cartera de Estado- Planta Central</t>
  </si>
  <si>
    <t>NO NORMALIZADO</t>
  </si>
  <si>
    <t>REPUESTOS O ACCESORIOS</t>
  </si>
  <si>
    <t>ESPECIAL</t>
  </si>
  <si>
    <t>872400011</t>
  </si>
  <si>
    <t>Mantenimiento del Mobiliario del Ministerio de Educación- Planta Central</t>
  </si>
  <si>
    <t>CREAR</t>
  </si>
  <si>
    <t xml:space="preserve">Adquisición de estanterías metálicas </t>
  </si>
  <si>
    <t>Remodelación de las oficinas del Canal Educativo Educa en Planta Central</t>
  </si>
  <si>
    <t>SIEBV- adm</t>
  </si>
  <si>
    <t>011</t>
  </si>
  <si>
    <t>BIEN</t>
  </si>
  <si>
    <t>MANTENIMIENTO PREVENTIVO Y CORRECTIVO DE LOS UPS PRINCIPALES DE PLANTA CENTRAL MINEDUC - QUITO</t>
  </si>
  <si>
    <t>TIC 2</t>
  </si>
  <si>
    <t>CREACION</t>
  </si>
  <si>
    <t>9999</t>
  </si>
  <si>
    <t>002</t>
  </si>
  <si>
    <t>2003</t>
  </si>
  <si>
    <t>2203</t>
  </si>
  <si>
    <t>Adquisición de equipamiento, mobiliario, menaje , equipos y fondo bibliográfico  para UEM SAN PEDRO, MILAGRO, UNASUR, CANGAHUA, NUEVA MOCACHE, VALENCIA, NATALIA JARRIN.</t>
  </si>
  <si>
    <t>UNIDAD</t>
  </si>
  <si>
    <t>-</t>
  </si>
  <si>
    <t>PROYECTO DE INVERSIÓN</t>
  </si>
  <si>
    <t>NUEVA INFRAESTRUCTURA</t>
  </si>
  <si>
    <t>NO PUEDE SOBREPASAR EL MONTO CODIFICADO</t>
  </si>
  <si>
    <t>no</t>
  </si>
  <si>
    <t xml:space="preserve">Adquisición de equipamiento tecnológico para las unidades educativas Mitad del Mundo (UNASUR) en la provincia de Pichincha, cantón Quito, y Cangahua en la provincia de Pichincha, cantón Cayambe. Proyecto "Apoyo a la Reforma Educativa en los Circuitos Focalizados". </t>
  </si>
  <si>
    <t>reformado</t>
  </si>
  <si>
    <t>ADQUISIÓN DE TINTAS DE IMPRESIÓN PARA LAS UNIDADES ADMINISTRATIVAS DEL EDIFICIO DE PLANTA CENTRAL</t>
  </si>
  <si>
    <t>tics</t>
  </si>
  <si>
    <t>eliminar</t>
  </si>
  <si>
    <t>831110911</t>
  </si>
  <si>
    <t>Consultoria</t>
  </si>
  <si>
    <t>Adquisicion de Certificacion ISO 27001 del proceso de Paz y Salvo</t>
  </si>
  <si>
    <t>CONTRATACION DIRECTA</t>
  </si>
  <si>
    <t>renovacion de licenciamineto Chek Point garantia y Soporte</t>
  </si>
  <si>
    <t>renovacion soporte mantenimiento y garantia servidores data center planta central</t>
  </si>
  <si>
    <t>renovacion certificados digitales</t>
  </si>
  <si>
    <t>BIENES Y SERVICIOS UNICOS</t>
  </si>
  <si>
    <t>871100212</t>
  </si>
  <si>
    <t>INSTALACIÓN CONFIGURACIÓN Y MANTENIMIENTO PREVENTIVO Y CORRECTIVO DE EQUIPOS  DE UNA RED LAN/WI-FI INTERNA, EN LAS INSTITUCIONES EDUCATIVAS FISCALES DEL PAÍS, PARA DOTAR DE SERVICIOS CONEXOS.</t>
  </si>
  <si>
    <t>1</t>
  </si>
  <si>
    <t>NROMALIZADO</t>
  </si>
  <si>
    <t>471732011</t>
  </si>
  <si>
    <t>Repuestos y Accesorios para el proceso de mantenimiento de impresoras Planta Central</t>
  </si>
  <si>
    <t>TIC</t>
  </si>
  <si>
    <t>reforma</t>
  </si>
  <si>
    <t>472110214</t>
  </si>
  <si>
    <t>ADQUISICIÓN DE EQUIPOS  PARA LA IMPLEMENTACIÓN DE UNA RED LAN/WI-FI INTERNA, EN LAS INSTITUCIONES EDUCATIVAS FISCALES DEL PAÍS, PARA DOTAR DE SERVICIOS CONEXOS.</t>
  </si>
  <si>
    <t>NORMALIADO</t>
  </si>
  <si>
    <t>Adquisicion de sistema de Gestion de Identidades Identity Management</t>
  </si>
  <si>
    <t>renovacion del soporte y mantenimiento de la plataforma  SAP Business Object</t>
  </si>
  <si>
    <t>Soporte y mantenimiento Motores de Base de Datos que soportan las aplicaciones del Ministerio de Educacion</t>
  </si>
  <si>
    <t>831410513</t>
  </si>
  <si>
    <t xml:space="preserve">Adquisicion DEL SERVICIO DE SOPORTE TECNICO ESPECIALIZADO PARA PLATAFORMAS HARDWARE Y SOFTWARE QUE SOPORTA LA OPERATIVIDAD DEL MINISTERIO DE EDUCACION </t>
  </si>
  <si>
    <t>MANTENIMIENTO PREVENTIVO Y CORRECTIVO DE UPS Y SISTEMA CONTRA INCENDIOS DEL CUARTO DE EQUIPOS DEL CANAL EDUCA UBICADO EN PLANTA CENTRAL MINEDUC</t>
  </si>
  <si>
    <t>Mantenimiento de la central telefónica de la planta central del Ministerio de Educación</t>
  </si>
  <si>
    <t>Implementación de servicios informativos de entrada y salida a través de la línea gratuita 1800EDUCACION y otros medios sobre los diferentes procesos que lleva a cabo el Ministerio de Educación</t>
  </si>
  <si>
    <t>59</t>
  </si>
  <si>
    <t>004</t>
  </si>
  <si>
    <t>SERVICIO</t>
  </si>
  <si>
    <t>CONTRATACIÓN DE ENTIDAD DE EDUCACIÓN SUPERIOR PARA LA IMPLEMENTACIÓN DEL PROGRAMA DE FORMACIÓN DE INSTRUCTORES EN 50 HORAS EN EJES TRANSVERSALES</t>
  </si>
  <si>
    <t>PROYECTO DE INVERSION</t>
  </si>
  <si>
    <t>SIPROFE</t>
  </si>
  <si>
    <t>018</t>
  </si>
  <si>
    <t>CONTRATACIÓN DE UNIVERSIDADES RECONOCIDASPARA ALCANZAR LA FORMACIÓN DEL NIVEL B2 A DOCENTES DEL ÁREA DE INGLÉS</t>
  </si>
  <si>
    <t xml:space="preserve">LICITACION </t>
  </si>
  <si>
    <t>FORMACION CONTINUA</t>
  </si>
  <si>
    <t>MODIFICAR</t>
  </si>
</sst>
</file>

<file path=xl/styles.xml><?xml version="1.0" encoding="utf-8"?>
<styleSheet xmlns="http://schemas.openxmlformats.org/spreadsheetml/2006/main">
  <numFmts count="1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00"/>
    <numFmt numFmtId="165" formatCode="0.00;[Red]0.00"/>
    <numFmt numFmtId="166" formatCode="#,##0.00;[Red]#,##0.00"/>
    <numFmt numFmtId="167" formatCode="#,##0.000;[Red]#,##0.000"/>
    <numFmt numFmtId="168" formatCode="_-* #,##0.00\ _€_-;\-* #,##0.00\ _€_-;_-* &quot;-&quot;??\ _€_-;_-@_-"/>
    <numFmt numFmtId="169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sz val="8"/>
      <color indexed="8"/>
      <name val="Calibri Light"/>
      <family val="2"/>
    </font>
    <font>
      <sz val="8"/>
      <color indexed="8"/>
      <name val="Calibri"/>
      <family val="2"/>
    </font>
    <font>
      <sz val="11"/>
      <color indexed="8"/>
      <name val="Calibri Light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10"/>
      <color rgb="FF4F4F4F"/>
      <name val="Calibri"/>
      <family val="2"/>
    </font>
    <font>
      <sz val="8"/>
      <color theme="1"/>
      <name val="Calibri Light"/>
      <family val="2"/>
    </font>
    <font>
      <sz val="8"/>
      <color theme="1"/>
      <name val="Calibri"/>
      <family val="2"/>
    </font>
    <font>
      <sz val="11"/>
      <color theme="1"/>
      <name val="Calibri Light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0" borderId="0" applyFill="0" applyProtection="0">
      <alignment/>
    </xf>
    <xf numFmtId="0" fontId="0" fillId="0" borderId="0">
      <alignment/>
      <protection/>
    </xf>
    <xf numFmtId="0" fontId="1" fillId="0" borderId="0" applyFill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1" fillId="0" borderId="0" xfId="54" applyFill="1" applyProtection="1">
      <alignment/>
      <protection/>
    </xf>
    <xf numFmtId="0" fontId="1" fillId="0" borderId="0" xfId="56" applyFill="1" applyProtection="1">
      <alignment/>
      <protection/>
    </xf>
    <xf numFmtId="0" fontId="0" fillId="0" borderId="0" xfId="56" applyFont="1" applyFill="1" applyProtection="1">
      <alignment/>
      <protection/>
    </xf>
    <xf numFmtId="0" fontId="1" fillId="0" borderId="0" xfId="56" applyFill="1" applyBorder="1" applyProtection="1">
      <alignment/>
      <protection/>
    </xf>
    <xf numFmtId="0" fontId="18" fillId="0" borderId="10" xfId="54" applyFont="1" applyFill="1" applyBorder="1" applyAlignment="1" applyProtection="1">
      <alignment horizontal="center" vertical="center" wrapText="1"/>
      <protection/>
    </xf>
    <xf numFmtId="0" fontId="18" fillId="0" borderId="11" xfId="54" applyFont="1" applyFill="1" applyBorder="1" applyProtection="1">
      <alignment/>
      <protection/>
    </xf>
    <xf numFmtId="49" fontId="18" fillId="0" borderId="10" xfId="54" applyNumberFormat="1" applyFont="1" applyFill="1" applyBorder="1" applyProtection="1">
      <alignment/>
      <protection/>
    </xf>
    <xf numFmtId="0" fontId="18" fillId="0" borderId="12" xfId="54" applyFont="1" applyFill="1" applyBorder="1" applyProtection="1">
      <alignment/>
      <protection/>
    </xf>
    <xf numFmtId="0" fontId="19" fillId="0" borderId="13" xfId="54" applyFont="1" applyFill="1" applyBorder="1" applyAlignment="1" applyProtection="1">
      <alignment horizontal="center" vertical="center" wrapText="1"/>
      <protection/>
    </xf>
    <xf numFmtId="0" fontId="19" fillId="0" borderId="13" xfId="54" applyFont="1" applyFill="1" applyBorder="1" applyProtection="1">
      <alignment/>
      <protection/>
    </xf>
    <xf numFmtId="0" fontId="19" fillId="0" borderId="0" xfId="54" applyFont="1" applyFill="1" applyBorder="1" applyProtection="1">
      <alignment/>
      <protection/>
    </xf>
    <xf numFmtId="0" fontId="18" fillId="0" borderId="14" xfId="54" applyFont="1" applyFill="1" applyBorder="1" applyAlignment="1" applyProtection="1">
      <alignment horizontal="center" vertical="center" wrapText="1"/>
      <protection/>
    </xf>
    <xf numFmtId="0" fontId="18" fillId="0" borderId="0" xfId="54" applyFont="1" applyFill="1" applyBorder="1" applyProtection="1">
      <alignment/>
      <protection/>
    </xf>
    <xf numFmtId="49" fontId="18" fillId="0" borderId="14" xfId="54" applyNumberFormat="1" applyFont="1" applyFill="1" applyBorder="1" applyProtection="1">
      <alignment/>
      <protection/>
    </xf>
    <xf numFmtId="0" fontId="19" fillId="0" borderId="13" xfId="54" applyFont="1" applyFill="1" applyBorder="1" applyAlignment="1" applyProtection="1">
      <alignment horizontal="center" vertical="center" wrapText="1"/>
      <protection/>
    </xf>
    <xf numFmtId="0" fontId="19" fillId="0" borderId="13" xfId="54" applyFont="1" applyFill="1" applyBorder="1" applyProtection="1">
      <alignment/>
      <protection/>
    </xf>
    <xf numFmtId="0" fontId="20" fillId="0" borderId="14" xfId="54" applyFont="1" applyFill="1" applyBorder="1" applyAlignment="1" applyProtection="1">
      <alignment horizontal="center" vertical="center" wrapText="1"/>
      <protection/>
    </xf>
    <xf numFmtId="49" fontId="20" fillId="0" borderId="14" xfId="54" applyNumberFormat="1" applyFont="1" applyFill="1" applyBorder="1" applyAlignment="1" applyProtection="1">
      <alignment horizontal="center" vertical="center" wrapText="1"/>
      <protection/>
    </xf>
    <xf numFmtId="164" fontId="20" fillId="0" borderId="14" xfId="54" applyNumberFormat="1" applyFont="1" applyFill="1" applyBorder="1" applyAlignment="1" applyProtection="1">
      <alignment horizontal="center" vertical="center" wrapText="1"/>
      <protection/>
    </xf>
    <xf numFmtId="0" fontId="20" fillId="0" borderId="15" xfId="54" applyFont="1" applyFill="1" applyBorder="1" applyAlignment="1" applyProtection="1">
      <alignment horizontal="center" vertical="center" wrapText="1"/>
      <protection/>
    </xf>
    <xf numFmtId="0" fontId="20" fillId="0" borderId="13" xfId="54" applyFont="1" applyFill="1" applyBorder="1" applyAlignment="1" applyProtection="1">
      <alignment horizontal="center" vertical="center" wrapText="1"/>
      <protection/>
    </xf>
    <xf numFmtId="0" fontId="50" fillId="0" borderId="13" xfId="54" applyFont="1" applyFill="1" applyBorder="1" applyAlignment="1" applyProtection="1">
      <alignment horizontal="center" vertical="center" wrapText="1"/>
      <protection/>
    </xf>
    <xf numFmtId="165" fontId="20" fillId="0" borderId="13" xfId="54" applyNumberFormat="1" applyFont="1" applyFill="1" applyBorder="1" applyAlignment="1" applyProtection="1">
      <alignment horizontal="center" vertical="center" wrapText="1"/>
      <protection/>
    </xf>
    <xf numFmtId="0" fontId="20" fillId="0" borderId="0" xfId="54" applyFont="1" applyFill="1" applyBorder="1" applyAlignment="1" applyProtection="1">
      <alignment horizontal="center" vertical="center" wrapText="1"/>
      <protection/>
    </xf>
    <xf numFmtId="0" fontId="1" fillId="0" borderId="13" xfId="54" applyFill="1" applyBorder="1" applyAlignment="1" applyProtection="1">
      <alignment horizontal="left" vertical="top" wrapText="1"/>
      <protection/>
    </xf>
    <xf numFmtId="0" fontId="0" fillId="0" borderId="0" xfId="55" applyFill="1" applyProtection="1">
      <alignment/>
      <protection/>
    </xf>
    <xf numFmtId="49" fontId="1" fillId="0" borderId="16" xfId="54" applyNumberFormat="1" applyFont="1" applyFill="1" applyBorder="1" applyAlignment="1">
      <alignment vertical="center"/>
    </xf>
    <xf numFmtId="0" fontId="51" fillId="0" borderId="13" xfId="54" applyNumberFormat="1" applyFont="1" applyFill="1" applyBorder="1" applyAlignment="1">
      <alignment horizontal="left" vertical="center" wrapText="1"/>
    </xf>
    <xf numFmtId="0" fontId="0" fillId="0" borderId="0" xfId="55" applyFill="1">
      <alignment/>
      <protection/>
    </xf>
    <xf numFmtId="0" fontId="0" fillId="0" borderId="0" xfId="55" applyFont="1" applyFill="1">
      <alignment/>
      <protection/>
    </xf>
    <xf numFmtId="0" fontId="0" fillId="0" borderId="0" xfId="55" applyFill="1" applyBorder="1">
      <alignment/>
      <protection/>
    </xf>
    <xf numFmtId="0" fontId="52" fillId="0" borderId="0" xfId="55" applyFont="1" applyFill="1" applyBorder="1">
      <alignment/>
      <protection/>
    </xf>
    <xf numFmtId="0" fontId="52" fillId="0" borderId="0" xfId="55" applyFont="1" applyFill="1">
      <alignment/>
      <protection/>
    </xf>
    <xf numFmtId="0" fontId="22" fillId="0" borderId="13" xfId="54" applyFont="1" applyFill="1" applyBorder="1" applyAlignment="1" applyProtection="1">
      <alignment horizontal="center" vertical="center" wrapText="1"/>
      <protection/>
    </xf>
    <xf numFmtId="49" fontId="22" fillId="0" borderId="13" xfId="54" applyNumberFormat="1" applyFont="1" applyFill="1" applyBorder="1" applyAlignment="1" applyProtection="1">
      <alignment horizontal="center" vertical="center" wrapText="1"/>
      <protection/>
    </xf>
    <xf numFmtId="164" fontId="22" fillId="0" borderId="13" xfId="54" applyNumberFormat="1" applyFont="1" applyFill="1" applyBorder="1" applyAlignment="1" applyProtection="1">
      <alignment horizontal="center" vertical="center" wrapText="1"/>
      <protection/>
    </xf>
    <xf numFmtId="3" fontId="22" fillId="0" borderId="13" xfId="54" applyNumberFormat="1" applyFont="1" applyFill="1" applyBorder="1" applyAlignment="1" applyProtection="1">
      <alignment horizontal="center" vertical="center" wrapText="1"/>
      <protection/>
    </xf>
    <xf numFmtId="4" fontId="22" fillId="0" borderId="13" xfId="54" applyNumberFormat="1" applyFont="1" applyFill="1" applyBorder="1" applyAlignment="1" applyProtection="1">
      <alignment horizontal="center" vertical="center" wrapText="1"/>
      <protection/>
    </xf>
    <xf numFmtId="166" fontId="22" fillId="0" borderId="13" xfId="54" applyNumberFormat="1" applyFont="1" applyFill="1" applyBorder="1" applyAlignment="1" applyProtection="1">
      <alignment horizontal="center" vertical="center" wrapText="1"/>
      <protection/>
    </xf>
    <xf numFmtId="0" fontId="22" fillId="0" borderId="0" xfId="54" applyFont="1" applyFill="1" applyAlignment="1" applyProtection="1">
      <alignment horizontal="center" vertical="center" wrapText="1"/>
      <protection/>
    </xf>
    <xf numFmtId="0" fontId="53" fillId="0" borderId="13" xfId="54" applyFont="1" applyFill="1" applyBorder="1" applyAlignment="1">
      <alignment horizontal="center" vertical="center" wrapText="1"/>
    </xf>
    <xf numFmtId="3" fontId="53" fillId="0" borderId="13" xfId="54" applyNumberFormat="1" applyFont="1" applyFill="1" applyBorder="1" applyAlignment="1">
      <alignment horizontal="center" vertical="center" wrapText="1"/>
    </xf>
    <xf numFmtId="4" fontId="53" fillId="0" borderId="13" xfId="54" applyNumberFormat="1" applyFont="1" applyFill="1" applyBorder="1" applyAlignment="1">
      <alignment horizontal="center" vertical="center" wrapText="1"/>
    </xf>
    <xf numFmtId="49" fontId="22" fillId="0" borderId="13" xfId="54" applyNumberFormat="1" applyFont="1" applyFill="1" applyBorder="1" applyAlignment="1">
      <alignment horizontal="center" vertical="center" wrapText="1"/>
    </xf>
    <xf numFmtId="0" fontId="54" fillId="0" borderId="13" xfId="54" applyFont="1" applyFill="1" applyBorder="1" applyAlignment="1" applyProtection="1">
      <alignment horizontal="center" vertical="center" wrapText="1"/>
      <protection/>
    </xf>
    <xf numFmtId="0" fontId="53" fillId="0" borderId="13" xfId="54" applyNumberFormat="1" applyFont="1" applyFill="1" applyBorder="1" applyAlignment="1">
      <alignment horizontal="center" vertical="center" wrapText="1"/>
    </xf>
    <xf numFmtId="0" fontId="53" fillId="0" borderId="13" xfId="55" applyFont="1" applyFill="1" applyBorder="1" applyAlignment="1">
      <alignment horizontal="center" vertical="center" wrapText="1"/>
      <protection/>
    </xf>
    <xf numFmtId="0" fontId="53" fillId="0" borderId="0" xfId="55" applyFont="1" applyFill="1" applyAlignment="1">
      <alignment horizontal="center" vertical="center" wrapText="1"/>
      <protection/>
    </xf>
    <xf numFmtId="0" fontId="19" fillId="0" borderId="13" xfId="55" applyFont="1" applyFill="1" applyBorder="1" applyAlignment="1" applyProtection="1">
      <alignment horizontal="left" vertical="top" wrapText="1"/>
      <protection/>
    </xf>
    <xf numFmtId="49" fontId="19" fillId="0" borderId="13" xfId="55" applyNumberFormat="1" applyFont="1" applyFill="1" applyBorder="1" applyAlignment="1" applyProtection="1">
      <alignment horizontal="left" vertical="top" wrapText="1"/>
      <protection/>
    </xf>
    <xf numFmtId="164" fontId="19" fillId="0" borderId="13" xfId="55" applyNumberFormat="1" applyFont="1" applyFill="1" applyBorder="1" applyAlignment="1" applyProtection="1">
      <alignment horizontal="left" vertical="top" wrapText="1"/>
      <protection/>
    </xf>
    <xf numFmtId="0" fontId="19" fillId="0" borderId="13" xfId="54" applyFont="1" applyFill="1" applyBorder="1" applyAlignment="1" applyProtection="1">
      <alignment horizontal="left" vertical="top" wrapText="1"/>
      <protection/>
    </xf>
    <xf numFmtId="167" fontId="19" fillId="0" borderId="13" xfId="55" applyNumberFormat="1" applyFont="1" applyFill="1" applyBorder="1" applyAlignment="1" applyProtection="1">
      <alignment horizontal="left" vertical="top" wrapText="1"/>
      <protection/>
    </xf>
    <xf numFmtId="0" fontId="1" fillId="0" borderId="13" xfId="55" applyFont="1" applyFill="1" applyBorder="1" applyAlignment="1" applyProtection="1">
      <alignment horizontal="left" vertical="top" wrapText="1"/>
      <protection/>
    </xf>
    <xf numFmtId="0" fontId="22" fillId="0" borderId="13" xfId="55" applyFont="1" applyFill="1" applyBorder="1" applyAlignment="1" applyProtection="1">
      <alignment horizontal="left" vertical="top" wrapText="1"/>
      <protection/>
    </xf>
    <xf numFmtId="0" fontId="55" fillId="0" borderId="13" xfId="54" applyFont="1" applyFill="1" applyBorder="1" applyAlignment="1">
      <alignment horizontal="left" vertical="center" wrapText="1"/>
    </xf>
    <xf numFmtId="0" fontId="56" fillId="0" borderId="13" xfId="54" applyFont="1" applyFill="1" applyBorder="1" applyAlignment="1">
      <alignment horizontal="left"/>
    </xf>
    <xf numFmtId="0" fontId="53" fillId="0" borderId="13" xfId="54" applyFont="1" applyFill="1" applyBorder="1" applyAlignment="1" applyProtection="1">
      <alignment horizontal="center" vertical="center" wrapText="1"/>
      <protection/>
    </xf>
    <xf numFmtId="0" fontId="57" fillId="0" borderId="13" xfId="54" applyFont="1" applyFill="1" applyBorder="1" applyAlignment="1">
      <alignment horizontal="center" vertical="center" wrapText="1"/>
    </xf>
    <xf numFmtId="0" fontId="1" fillId="0" borderId="0" xfId="54" applyFill="1" applyAlignment="1" applyProtection="1">
      <alignment horizontal="center" wrapText="1"/>
      <protection/>
    </xf>
    <xf numFmtId="0" fontId="27" fillId="0" borderId="13" xfId="54" applyFont="1" applyFill="1" applyBorder="1" applyAlignment="1" applyProtection="1">
      <alignment horizontal="left" vertical="top" wrapText="1"/>
      <protection/>
    </xf>
    <xf numFmtId="49" fontId="27" fillId="0" borderId="13" xfId="54" applyNumberFormat="1" applyFont="1" applyFill="1" applyBorder="1" applyAlignment="1" applyProtection="1">
      <alignment horizontal="left" vertical="top" wrapText="1"/>
      <protection/>
    </xf>
    <xf numFmtId="164" fontId="27" fillId="0" borderId="13" xfId="54" applyNumberFormat="1" applyFont="1" applyFill="1" applyBorder="1" applyAlignment="1" applyProtection="1">
      <alignment horizontal="left" vertical="top" wrapText="1"/>
      <protection/>
    </xf>
    <xf numFmtId="0" fontId="58" fillId="0" borderId="13" xfId="55" applyNumberFormat="1" applyFont="1" applyFill="1" applyBorder="1" applyAlignment="1">
      <alignment horizontal="left" vertical="top" wrapText="1"/>
      <protection/>
    </xf>
    <xf numFmtId="3" fontId="27" fillId="0" borderId="13" xfId="54" applyNumberFormat="1" applyFont="1" applyFill="1" applyBorder="1" applyAlignment="1" applyProtection="1">
      <alignment horizontal="left" vertical="top" wrapText="1"/>
      <protection/>
    </xf>
    <xf numFmtId="4" fontId="27" fillId="0" borderId="13" xfId="54" applyNumberFormat="1" applyFont="1" applyFill="1" applyBorder="1" applyAlignment="1" applyProtection="1">
      <alignment horizontal="left" vertical="top" wrapText="1"/>
      <protection/>
    </xf>
    <xf numFmtId="166" fontId="27" fillId="0" borderId="13" xfId="54" applyNumberFormat="1" applyFont="1" applyFill="1" applyBorder="1" applyAlignment="1" applyProtection="1">
      <alignment horizontal="left" vertical="top" wrapText="1"/>
      <protection/>
    </xf>
    <xf numFmtId="49" fontId="53" fillId="0" borderId="13" xfId="54" applyNumberFormat="1" applyFont="1" applyFill="1" applyBorder="1" applyAlignment="1">
      <alignment horizontal="center" vertical="center" wrapText="1"/>
    </xf>
    <xf numFmtId="49" fontId="28" fillId="0" borderId="13" xfId="54" applyNumberFormat="1" applyFont="1" applyFill="1" applyBorder="1" applyAlignment="1" applyProtection="1">
      <alignment horizontal="center" vertical="center" wrapText="1"/>
      <protection/>
    </xf>
    <xf numFmtId="0" fontId="22" fillId="0" borderId="13" xfId="54" applyFont="1" applyFill="1" applyBorder="1" applyAlignment="1">
      <alignment horizontal="center" vertical="center" wrapText="1"/>
    </xf>
    <xf numFmtId="0" fontId="28" fillId="0" borderId="13" xfId="54" applyFont="1" applyFill="1" applyBorder="1" applyAlignment="1" applyProtection="1">
      <alignment horizontal="left" vertical="center" wrapText="1"/>
      <protection/>
    </xf>
    <xf numFmtId="4" fontId="22" fillId="0" borderId="13" xfId="49" applyNumberFormat="1" applyFont="1" applyFill="1" applyBorder="1" applyAlignment="1" applyProtection="1">
      <alignment horizontal="center" vertical="center" wrapText="1"/>
      <protection/>
    </xf>
    <xf numFmtId="168" fontId="22" fillId="0" borderId="13" xfId="54" applyNumberFormat="1" applyFont="1" applyFill="1" applyBorder="1" applyAlignment="1">
      <alignment horizontal="center" vertical="center" wrapText="1"/>
    </xf>
    <xf numFmtId="0" fontId="22" fillId="0" borderId="0" xfId="54" applyFont="1" applyFill="1" applyBorder="1" applyAlignment="1" applyProtection="1">
      <alignment horizontal="center" vertical="center" wrapText="1"/>
      <protection/>
    </xf>
    <xf numFmtId="4" fontId="22" fillId="0" borderId="0" xfId="54" applyNumberFormat="1" applyFont="1" applyFill="1" applyBorder="1" applyAlignment="1" applyProtection="1">
      <alignment horizontal="center" vertical="center" wrapText="1"/>
      <protection/>
    </xf>
    <xf numFmtId="0" fontId="22" fillId="0" borderId="13" xfId="55" applyFont="1" applyFill="1" applyBorder="1" applyAlignment="1" applyProtection="1">
      <alignment horizontal="center" vertical="center" wrapText="1"/>
      <protection/>
    </xf>
    <xf numFmtId="49" fontId="22" fillId="0" borderId="13" xfId="55" applyNumberFormat="1" applyFont="1" applyFill="1" applyBorder="1" applyAlignment="1" applyProtection="1">
      <alignment horizontal="center" vertical="center" wrapText="1"/>
      <protection/>
    </xf>
    <xf numFmtId="164" fontId="22" fillId="0" borderId="13" xfId="55" applyNumberFormat="1" applyFont="1" applyFill="1" applyBorder="1" applyAlignment="1" applyProtection="1">
      <alignment horizontal="center" vertical="center" wrapText="1"/>
      <protection/>
    </xf>
    <xf numFmtId="3" fontId="22" fillId="0" borderId="13" xfId="55" applyNumberFormat="1" applyFont="1" applyFill="1" applyBorder="1" applyAlignment="1" applyProtection="1">
      <alignment horizontal="center" vertical="center" wrapText="1"/>
      <protection/>
    </xf>
    <xf numFmtId="4" fontId="22" fillId="0" borderId="13" xfId="55" applyNumberFormat="1" applyFont="1" applyFill="1" applyBorder="1" applyAlignment="1" applyProtection="1">
      <alignment horizontal="center" vertical="center" wrapText="1"/>
      <protection/>
    </xf>
    <xf numFmtId="166" fontId="22" fillId="0" borderId="13" xfId="55" applyNumberFormat="1" applyFont="1" applyFill="1" applyBorder="1" applyAlignment="1" applyProtection="1">
      <alignment horizontal="center" vertical="center" wrapText="1"/>
      <protection/>
    </xf>
    <xf numFmtId="0" fontId="51" fillId="0" borderId="13" xfId="54" applyFont="1" applyFill="1" applyBorder="1" applyAlignment="1">
      <alignment horizontal="left" wrapText="1"/>
    </xf>
    <xf numFmtId="3" fontId="28" fillId="0" borderId="13" xfId="50" applyNumberFormat="1" applyFont="1" applyFill="1" applyBorder="1" applyAlignment="1">
      <alignment horizontal="center" vertical="center" wrapText="1"/>
    </xf>
    <xf numFmtId="4" fontId="28" fillId="0" borderId="13" xfId="47" applyNumberFormat="1" applyFont="1" applyFill="1" applyBorder="1" applyAlignment="1" applyProtection="1">
      <alignment horizontal="center" vertical="center" wrapText="1"/>
      <protection/>
    </xf>
    <xf numFmtId="165" fontId="22" fillId="0" borderId="13" xfId="54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106 4 3" xfId="49"/>
    <cellStyle name="Millares 2 2 2 9 2 2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C%202018\PAC%202018%20-TRIGESIMA%20SEGUNDA%20REFORMA%2010-09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ANUAL DE COMPRAS "/>
      <sheetName val="PLAN ANUAL DE COMPRAS (2)"/>
      <sheetName val="REFORMA 1"/>
      <sheetName val="REFORMA 2"/>
      <sheetName val="REFORMA 3"/>
      <sheetName val="REFORMA 4"/>
      <sheetName val="REFORMA 5"/>
      <sheetName val="REFORMA 6"/>
      <sheetName val="REFORMA 7"/>
      <sheetName val="REFORMA 8"/>
      <sheetName val="REFORMA 9"/>
      <sheetName val="REFORMA 10"/>
      <sheetName val="REFORMA 11"/>
      <sheetName val="REFORMA 12"/>
      <sheetName val="REFORMA 13"/>
      <sheetName val="REFORMA 14"/>
      <sheetName val="REFORMA 15"/>
      <sheetName val="REFORMA 16"/>
      <sheetName val="REFORMA 17"/>
      <sheetName val="REFORMA 18"/>
      <sheetName val="REFORMA 20"/>
      <sheetName val="REFORMA 22"/>
      <sheetName val="REFORMA 23"/>
      <sheetName val="REFORMA 24"/>
      <sheetName val="REFORMA 25"/>
      <sheetName val="REFORMA 26"/>
      <sheetName val="REFORMA 27"/>
      <sheetName val="REFORMA 28"/>
      <sheetName val="REFORMA 29"/>
      <sheetName val="REFORMA 30"/>
      <sheetName val="REFORMA 31"/>
      <sheetName val="REFORMA 32"/>
      <sheetName val="numero de resoluciones de pa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46"/>
  <sheetViews>
    <sheetView tabSelected="1" zoomScale="80" zoomScaleNormal="80" zoomScalePageLayoutView="0" workbookViewId="0" topLeftCell="AB45">
      <selection activeCell="AH58" sqref="AH58"/>
    </sheetView>
  </sheetViews>
  <sheetFormatPr defaultColWidth="11.421875" defaultRowHeight="15"/>
  <cols>
    <col min="1" max="17" width="11.57421875" style="29" customWidth="1"/>
    <col min="18" max="18" width="30.57421875" style="30" customWidth="1"/>
    <col min="19" max="26" width="11.57421875" style="29" customWidth="1"/>
    <col min="27" max="27" width="15.00390625" style="29" customWidth="1"/>
    <col min="28" max="33" width="11.57421875" style="29" customWidth="1"/>
    <col min="34" max="34" width="24.00390625" style="29" customWidth="1"/>
    <col min="35" max="35" width="24.00390625" style="31" customWidth="1"/>
    <col min="36" max="52" width="11.57421875" style="31" customWidth="1"/>
    <col min="53" max="16384" width="11.57421875" style="29" customWidth="1"/>
  </cols>
  <sheetData>
    <row r="1" spans="1:35" ht="15">
      <c r="A1" s="1" t="s">
        <v>2</v>
      </c>
      <c r="B1" s="1" t="s">
        <v>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4"/>
    </row>
    <row r="2" spans="1:35" ht="15">
      <c r="A2" s="5" t="s">
        <v>4</v>
      </c>
      <c r="B2" s="6"/>
      <c r="C2" s="6"/>
      <c r="D2" s="6"/>
      <c r="E2" s="6"/>
      <c r="F2" s="7"/>
      <c r="G2" s="7"/>
      <c r="H2" s="6"/>
      <c r="I2" s="6"/>
      <c r="J2" s="6"/>
      <c r="K2" s="6"/>
      <c r="L2" s="6"/>
      <c r="M2" s="6"/>
      <c r="N2" s="6"/>
      <c r="O2" s="8"/>
      <c r="P2" s="9" t="s">
        <v>5</v>
      </c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1"/>
    </row>
    <row r="3" spans="1:35" ht="15">
      <c r="A3" s="12"/>
      <c r="B3" s="13"/>
      <c r="C3" s="13"/>
      <c r="D3" s="13"/>
      <c r="E3" s="13"/>
      <c r="F3" s="14"/>
      <c r="G3" s="14"/>
      <c r="H3" s="13"/>
      <c r="I3" s="13"/>
      <c r="J3" s="13"/>
      <c r="K3" s="13"/>
      <c r="L3" s="13"/>
      <c r="M3" s="13"/>
      <c r="N3" s="13"/>
      <c r="O3" s="13"/>
      <c r="P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1"/>
    </row>
    <row r="4" spans="1:52" s="33" customFormat="1" ht="78.75">
      <c r="A4" s="17" t="s">
        <v>6</v>
      </c>
      <c r="B4" s="17" t="s">
        <v>7</v>
      </c>
      <c r="C4" s="17" t="s">
        <v>8</v>
      </c>
      <c r="D4" s="17" t="s">
        <v>9</v>
      </c>
      <c r="E4" s="18" t="s">
        <v>10</v>
      </c>
      <c r="F4" s="18" t="s">
        <v>11</v>
      </c>
      <c r="G4" s="19" t="s">
        <v>12</v>
      </c>
      <c r="H4" s="18" t="s">
        <v>13</v>
      </c>
      <c r="I4" s="17" t="s">
        <v>14</v>
      </c>
      <c r="J4" s="17" t="s">
        <v>15</v>
      </c>
      <c r="K4" s="17" t="s">
        <v>16</v>
      </c>
      <c r="L4" s="17" t="s">
        <v>17</v>
      </c>
      <c r="M4" s="17" t="s">
        <v>18</v>
      </c>
      <c r="N4" s="17" t="s">
        <v>19</v>
      </c>
      <c r="O4" s="20" t="s">
        <v>20</v>
      </c>
      <c r="P4" s="21" t="s">
        <v>21</v>
      </c>
      <c r="Q4" s="21" t="s">
        <v>22</v>
      </c>
      <c r="R4" s="22" t="s">
        <v>23</v>
      </c>
      <c r="S4" s="21" t="s">
        <v>24</v>
      </c>
      <c r="T4" s="21" t="s">
        <v>25</v>
      </c>
      <c r="U4" s="23" t="s">
        <v>26</v>
      </c>
      <c r="V4" s="23"/>
      <c r="W4" s="23" t="s">
        <v>27</v>
      </c>
      <c r="X4" s="21" t="s">
        <v>28</v>
      </c>
      <c r="Y4" s="21" t="s">
        <v>29</v>
      </c>
      <c r="Z4" s="21" t="s">
        <v>30</v>
      </c>
      <c r="AA4" s="21" t="s">
        <v>31</v>
      </c>
      <c r="AB4" s="21" t="s">
        <v>32</v>
      </c>
      <c r="AC4" s="21" t="s">
        <v>33</v>
      </c>
      <c r="AD4" s="21" t="s">
        <v>34</v>
      </c>
      <c r="AE4" s="21" t="s">
        <v>35</v>
      </c>
      <c r="AF4" s="21" t="s">
        <v>36</v>
      </c>
      <c r="AG4" s="21" t="s">
        <v>37</v>
      </c>
      <c r="AH4" s="21" t="s">
        <v>38</v>
      </c>
      <c r="AI4" s="24"/>
      <c r="AJ4" s="32"/>
      <c r="AK4" s="32"/>
      <c r="AL4" s="32"/>
      <c r="AM4" s="32"/>
      <c r="AQ4" s="32"/>
      <c r="AR4" s="32"/>
      <c r="AS4" s="32"/>
      <c r="AT4" s="32"/>
      <c r="AU4" s="32"/>
      <c r="AV4" s="32"/>
      <c r="AW4" s="32"/>
      <c r="AX4" s="32"/>
      <c r="AY4" s="32"/>
      <c r="AZ4" s="32"/>
    </row>
    <row r="5" spans="1:39" s="40" customFormat="1" ht="51">
      <c r="A5" s="34">
        <v>2018</v>
      </c>
      <c r="B5" s="34">
        <v>140</v>
      </c>
      <c r="C5" s="34">
        <v>9999</v>
      </c>
      <c r="D5" s="34" t="s">
        <v>39</v>
      </c>
      <c r="E5" s="35" t="s">
        <v>40</v>
      </c>
      <c r="F5" s="34" t="s">
        <v>41</v>
      </c>
      <c r="G5" s="36" t="s">
        <v>42</v>
      </c>
      <c r="H5" s="35" t="s">
        <v>43</v>
      </c>
      <c r="I5" s="34" t="s">
        <v>42</v>
      </c>
      <c r="J5" s="34" t="s">
        <v>44</v>
      </c>
      <c r="K5" s="34">
        <v>531408</v>
      </c>
      <c r="L5" s="34" t="s">
        <v>45</v>
      </c>
      <c r="M5" s="34" t="s">
        <v>46</v>
      </c>
      <c r="N5" s="34" t="s">
        <v>39</v>
      </c>
      <c r="O5" s="34" t="s">
        <v>39</v>
      </c>
      <c r="P5" s="34">
        <v>881220012</v>
      </c>
      <c r="Q5" s="34" t="s">
        <v>47</v>
      </c>
      <c r="R5" s="34" t="s">
        <v>48</v>
      </c>
      <c r="S5" s="37">
        <v>1</v>
      </c>
      <c r="T5" s="34" t="s">
        <v>49</v>
      </c>
      <c r="U5" s="38">
        <v>2392</v>
      </c>
      <c r="V5" s="38">
        <f>S5*U5</f>
        <v>2392</v>
      </c>
      <c r="W5" s="39">
        <f>U5/1.12</f>
        <v>2135.7142857142853</v>
      </c>
      <c r="X5" s="34"/>
      <c r="Y5" s="34"/>
      <c r="Z5" s="34" t="s">
        <v>50</v>
      </c>
      <c r="AA5" s="34" t="s">
        <v>51</v>
      </c>
      <c r="AB5" s="34" t="s">
        <v>1</v>
      </c>
      <c r="AC5" s="34" t="s">
        <v>52</v>
      </c>
      <c r="AD5" s="34" t="s">
        <v>53</v>
      </c>
      <c r="AE5" s="34"/>
      <c r="AF5" s="34"/>
      <c r="AG5" s="34" t="s">
        <v>54</v>
      </c>
      <c r="AH5" s="34" t="s">
        <v>55</v>
      </c>
      <c r="AI5" s="38">
        <f>S5*U5</f>
        <v>2392</v>
      </c>
      <c r="AJ5" s="38">
        <f>S5*W5</f>
        <v>2135.7142857142853</v>
      </c>
      <c r="AK5" s="34" t="s">
        <v>0</v>
      </c>
      <c r="AL5" s="34" t="s">
        <v>56</v>
      </c>
      <c r="AM5" s="34" t="s">
        <v>57</v>
      </c>
    </row>
    <row r="6" spans="1:39" s="40" customFormat="1" ht="51">
      <c r="A6" s="34">
        <v>2018</v>
      </c>
      <c r="B6" s="34">
        <v>140</v>
      </c>
      <c r="C6" s="34">
        <v>9999</v>
      </c>
      <c r="D6" s="34" t="s">
        <v>39</v>
      </c>
      <c r="E6" s="35" t="s">
        <v>40</v>
      </c>
      <c r="F6" s="34" t="s">
        <v>41</v>
      </c>
      <c r="G6" s="36" t="s">
        <v>42</v>
      </c>
      <c r="H6" s="35" t="s">
        <v>43</v>
      </c>
      <c r="I6" s="34" t="s">
        <v>42</v>
      </c>
      <c r="J6" s="34" t="s">
        <v>44</v>
      </c>
      <c r="K6" s="34">
        <v>530841</v>
      </c>
      <c r="L6" s="34" t="s">
        <v>45</v>
      </c>
      <c r="M6" s="34" t="s">
        <v>46</v>
      </c>
      <c r="N6" s="34" t="s">
        <v>39</v>
      </c>
      <c r="O6" s="34" t="s">
        <v>39</v>
      </c>
      <c r="P6" s="34">
        <v>36111002115</v>
      </c>
      <c r="Q6" s="34" t="s">
        <v>47</v>
      </c>
      <c r="R6" s="34" t="s">
        <v>59</v>
      </c>
      <c r="S6" s="37">
        <v>1</v>
      </c>
      <c r="T6" s="34" t="s">
        <v>49</v>
      </c>
      <c r="U6" s="38">
        <v>6000</v>
      </c>
      <c r="V6" s="38">
        <f aca="true" t="shared" si="0" ref="V6:V18">S6*U6</f>
        <v>6000</v>
      </c>
      <c r="W6" s="39">
        <f aca="true" t="shared" si="1" ref="W6:W18">U6/1.12</f>
        <v>5357.142857142857</v>
      </c>
      <c r="X6" s="34" t="s">
        <v>50</v>
      </c>
      <c r="Y6" s="34"/>
      <c r="Z6" s="34"/>
      <c r="AA6" s="34" t="s">
        <v>51</v>
      </c>
      <c r="AB6" s="34" t="s">
        <v>60</v>
      </c>
      <c r="AC6" s="34" t="s">
        <v>52</v>
      </c>
      <c r="AD6" s="34" t="s">
        <v>53</v>
      </c>
      <c r="AE6" s="34"/>
      <c r="AF6" s="34"/>
      <c r="AG6" s="34" t="s">
        <v>54</v>
      </c>
      <c r="AH6" s="34" t="s">
        <v>55</v>
      </c>
      <c r="AI6" s="38">
        <f aca="true" t="shared" si="2" ref="AI6:AI18">S6*U6</f>
        <v>6000</v>
      </c>
      <c r="AJ6" s="38">
        <f aca="true" t="shared" si="3" ref="AJ6:AJ18">S6*W6</f>
        <v>5357.142857142857</v>
      </c>
      <c r="AK6" s="34" t="s">
        <v>0</v>
      </c>
      <c r="AL6" s="34" t="s">
        <v>61</v>
      </c>
      <c r="AM6" s="34" t="s">
        <v>57</v>
      </c>
    </row>
    <row r="7" spans="1:39" s="40" customFormat="1" ht="89.25">
      <c r="A7" s="34">
        <v>2018</v>
      </c>
      <c r="B7" s="34">
        <v>140</v>
      </c>
      <c r="C7" s="34">
        <v>9999</v>
      </c>
      <c r="D7" s="34" t="s">
        <v>39</v>
      </c>
      <c r="E7" s="35" t="s">
        <v>40</v>
      </c>
      <c r="F7" s="34" t="s">
        <v>41</v>
      </c>
      <c r="G7" s="36" t="s">
        <v>42</v>
      </c>
      <c r="H7" s="35" t="s">
        <v>43</v>
      </c>
      <c r="I7" s="34" t="s">
        <v>42</v>
      </c>
      <c r="J7" s="34" t="s">
        <v>44</v>
      </c>
      <c r="K7" s="34">
        <v>530301</v>
      </c>
      <c r="L7" s="34" t="s">
        <v>45</v>
      </c>
      <c r="M7" s="34" t="s">
        <v>46</v>
      </c>
      <c r="N7" s="34" t="s">
        <v>39</v>
      </c>
      <c r="O7" s="34" t="s">
        <v>39</v>
      </c>
      <c r="P7" s="34">
        <v>661100011</v>
      </c>
      <c r="Q7" s="34" t="s">
        <v>62</v>
      </c>
      <c r="R7" s="34" t="s">
        <v>63</v>
      </c>
      <c r="S7" s="37">
        <v>1</v>
      </c>
      <c r="T7" s="34" t="s">
        <v>49</v>
      </c>
      <c r="U7" s="38">
        <v>6158.67</v>
      </c>
      <c r="V7" s="38">
        <f t="shared" si="0"/>
        <v>6158.67</v>
      </c>
      <c r="W7" s="39">
        <f t="shared" si="1"/>
        <v>5498.812499999999</v>
      </c>
      <c r="X7" s="34" t="s">
        <v>50</v>
      </c>
      <c r="Y7" s="34"/>
      <c r="Z7" s="34"/>
      <c r="AA7" s="34" t="s">
        <v>64</v>
      </c>
      <c r="AB7" s="34" t="s">
        <v>65</v>
      </c>
      <c r="AC7" s="34" t="s">
        <v>66</v>
      </c>
      <c r="AD7" s="34" t="s">
        <v>53</v>
      </c>
      <c r="AE7" s="34"/>
      <c r="AF7" s="34"/>
      <c r="AG7" s="34" t="s">
        <v>67</v>
      </c>
      <c r="AH7" s="34" t="s">
        <v>55</v>
      </c>
      <c r="AI7" s="38">
        <f t="shared" si="2"/>
        <v>6158.67</v>
      </c>
      <c r="AJ7" s="38">
        <f t="shared" si="3"/>
        <v>5498.812499999999</v>
      </c>
      <c r="AK7" s="34" t="s">
        <v>0</v>
      </c>
      <c r="AL7" s="34" t="s">
        <v>56</v>
      </c>
      <c r="AM7" s="34" t="s">
        <v>1</v>
      </c>
    </row>
    <row r="8" spans="1:39" s="40" customFormat="1" ht="51">
      <c r="A8" s="34">
        <v>2018</v>
      </c>
      <c r="B8" s="34">
        <v>140</v>
      </c>
      <c r="C8" s="34">
        <v>9999</v>
      </c>
      <c r="D8" s="34" t="s">
        <v>39</v>
      </c>
      <c r="E8" s="35" t="s">
        <v>40</v>
      </c>
      <c r="F8" s="34" t="s">
        <v>41</v>
      </c>
      <c r="G8" s="36" t="s">
        <v>42</v>
      </c>
      <c r="H8" s="35" t="s">
        <v>43</v>
      </c>
      <c r="I8" s="34" t="s">
        <v>42</v>
      </c>
      <c r="J8" s="34">
        <v>1701</v>
      </c>
      <c r="K8" s="41">
        <v>530403</v>
      </c>
      <c r="L8" s="34" t="s">
        <v>45</v>
      </c>
      <c r="M8" s="34" t="s">
        <v>46</v>
      </c>
      <c r="N8" s="34" t="s">
        <v>39</v>
      </c>
      <c r="O8" s="34" t="s">
        <v>39</v>
      </c>
      <c r="P8" s="34" t="s">
        <v>69</v>
      </c>
      <c r="Q8" s="34" t="s">
        <v>70</v>
      </c>
      <c r="R8" s="41" t="s">
        <v>71</v>
      </c>
      <c r="S8" s="42">
        <v>1</v>
      </c>
      <c r="T8" s="34" t="s">
        <v>49</v>
      </c>
      <c r="U8" s="43">
        <v>22000</v>
      </c>
      <c r="V8" s="38">
        <f t="shared" si="0"/>
        <v>22000</v>
      </c>
      <c r="W8" s="39">
        <f t="shared" si="1"/>
        <v>19642.85714285714</v>
      </c>
      <c r="X8" s="34" t="s">
        <v>50</v>
      </c>
      <c r="Y8" s="34"/>
      <c r="Z8" s="34"/>
      <c r="AA8" s="34" t="s">
        <v>51</v>
      </c>
      <c r="AB8" s="34"/>
      <c r="AC8" s="34" t="s">
        <v>72</v>
      </c>
      <c r="AD8" s="34" t="s">
        <v>53</v>
      </c>
      <c r="AE8" s="34"/>
      <c r="AF8" s="34"/>
      <c r="AG8" s="34" t="s">
        <v>54</v>
      </c>
      <c r="AH8" s="34" t="s">
        <v>55</v>
      </c>
      <c r="AI8" s="38">
        <f t="shared" si="2"/>
        <v>22000</v>
      </c>
      <c r="AJ8" s="38">
        <f t="shared" si="3"/>
        <v>19642.85714285714</v>
      </c>
      <c r="AK8" s="34" t="s">
        <v>0</v>
      </c>
      <c r="AL8" s="34" t="s">
        <v>61</v>
      </c>
      <c r="AM8" s="34" t="s">
        <v>57</v>
      </c>
    </row>
    <row r="9" spans="1:39" s="40" customFormat="1" ht="38.25">
      <c r="A9" s="34">
        <v>2018</v>
      </c>
      <c r="B9" s="34">
        <v>140</v>
      </c>
      <c r="C9" s="34">
        <v>9999</v>
      </c>
      <c r="D9" s="34" t="s">
        <v>39</v>
      </c>
      <c r="E9" s="35" t="s">
        <v>40</v>
      </c>
      <c r="F9" s="34" t="s">
        <v>41</v>
      </c>
      <c r="G9" s="36" t="s">
        <v>42</v>
      </c>
      <c r="H9" s="35" t="s">
        <v>43</v>
      </c>
      <c r="I9" s="34" t="s">
        <v>42</v>
      </c>
      <c r="J9" s="34" t="s">
        <v>44</v>
      </c>
      <c r="K9" s="41">
        <v>530805</v>
      </c>
      <c r="L9" s="34" t="s">
        <v>45</v>
      </c>
      <c r="M9" s="34" t="s">
        <v>46</v>
      </c>
      <c r="N9" s="34" t="s">
        <v>39</v>
      </c>
      <c r="O9" s="34" t="s">
        <v>39</v>
      </c>
      <c r="P9" s="44" t="s">
        <v>73</v>
      </c>
      <c r="Q9" s="34" t="s">
        <v>70</v>
      </c>
      <c r="R9" s="41" t="s">
        <v>74</v>
      </c>
      <c r="S9" s="42">
        <v>1</v>
      </c>
      <c r="T9" s="34" t="s">
        <v>49</v>
      </c>
      <c r="U9" s="43">
        <v>15304.13</v>
      </c>
      <c r="V9" s="38">
        <f t="shared" si="0"/>
        <v>15304.13</v>
      </c>
      <c r="W9" s="39">
        <f t="shared" si="1"/>
        <v>13664.401785714284</v>
      </c>
      <c r="X9" s="34" t="s">
        <v>50</v>
      </c>
      <c r="Y9" s="34"/>
      <c r="Z9" s="34"/>
      <c r="AA9" s="34" t="s">
        <v>51</v>
      </c>
      <c r="AB9" s="34" t="s">
        <v>1</v>
      </c>
      <c r="AC9" s="34" t="s">
        <v>75</v>
      </c>
      <c r="AD9" s="34" t="s">
        <v>53</v>
      </c>
      <c r="AE9" s="34"/>
      <c r="AF9" s="34"/>
      <c r="AG9" s="34" t="s">
        <v>76</v>
      </c>
      <c r="AH9" s="34" t="s">
        <v>55</v>
      </c>
      <c r="AI9" s="38">
        <f t="shared" si="2"/>
        <v>15304.13</v>
      </c>
      <c r="AJ9" s="38">
        <f t="shared" si="3"/>
        <v>13664.401785714284</v>
      </c>
      <c r="AK9" s="34" t="s">
        <v>0</v>
      </c>
      <c r="AL9" s="34" t="s">
        <v>56</v>
      </c>
      <c r="AM9" s="34" t="s">
        <v>57</v>
      </c>
    </row>
    <row r="10" spans="1:39" s="40" customFormat="1" ht="38.25">
      <c r="A10" s="34">
        <v>2018</v>
      </c>
      <c r="B10" s="34">
        <v>140</v>
      </c>
      <c r="C10" s="34">
        <v>9999</v>
      </c>
      <c r="D10" s="34" t="s">
        <v>39</v>
      </c>
      <c r="E10" s="35" t="s">
        <v>40</v>
      </c>
      <c r="F10" s="34" t="s">
        <v>41</v>
      </c>
      <c r="G10" s="36" t="s">
        <v>42</v>
      </c>
      <c r="H10" s="35" t="s">
        <v>43</v>
      </c>
      <c r="I10" s="34" t="s">
        <v>42</v>
      </c>
      <c r="J10" s="34" t="s">
        <v>44</v>
      </c>
      <c r="K10" s="34">
        <v>530805</v>
      </c>
      <c r="L10" s="34" t="s">
        <v>45</v>
      </c>
      <c r="M10" s="34" t="s">
        <v>46</v>
      </c>
      <c r="N10" s="34" t="s">
        <v>39</v>
      </c>
      <c r="O10" s="34" t="s">
        <v>39</v>
      </c>
      <c r="P10" s="34">
        <v>3532200111</v>
      </c>
      <c r="Q10" s="34" t="s">
        <v>47</v>
      </c>
      <c r="R10" s="34" t="s">
        <v>77</v>
      </c>
      <c r="S10" s="37">
        <v>1</v>
      </c>
      <c r="T10" s="34" t="s">
        <v>49</v>
      </c>
      <c r="U10" s="38">
        <v>1800</v>
      </c>
      <c r="V10" s="38">
        <f t="shared" si="0"/>
        <v>1800</v>
      </c>
      <c r="W10" s="39">
        <f t="shared" si="1"/>
        <v>1607.1428571428569</v>
      </c>
      <c r="X10" s="34" t="s">
        <v>50</v>
      </c>
      <c r="Y10" s="34"/>
      <c r="Z10" s="34"/>
      <c r="AA10" s="34" t="s">
        <v>51</v>
      </c>
      <c r="AB10" s="34" t="s">
        <v>60</v>
      </c>
      <c r="AC10" s="34" t="s">
        <v>52</v>
      </c>
      <c r="AD10" s="34" t="s">
        <v>53</v>
      </c>
      <c r="AE10" s="34"/>
      <c r="AF10" s="34"/>
      <c r="AG10" s="34" t="s">
        <v>54</v>
      </c>
      <c r="AH10" s="34" t="s">
        <v>55</v>
      </c>
      <c r="AI10" s="38">
        <f t="shared" si="2"/>
        <v>1800</v>
      </c>
      <c r="AJ10" s="38">
        <f t="shared" si="3"/>
        <v>1607.1428571428569</v>
      </c>
      <c r="AK10" s="34" t="s">
        <v>0</v>
      </c>
      <c r="AL10" s="34" t="s">
        <v>56</v>
      </c>
      <c r="AM10" s="34" t="s">
        <v>57</v>
      </c>
    </row>
    <row r="11" spans="1:39" s="40" customFormat="1" ht="89.25">
      <c r="A11" s="34">
        <v>2018</v>
      </c>
      <c r="B11" s="34">
        <v>140</v>
      </c>
      <c r="C11" s="34">
        <v>9999</v>
      </c>
      <c r="D11" s="34" t="s">
        <v>39</v>
      </c>
      <c r="E11" s="35" t="s">
        <v>40</v>
      </c>
      <c r="F11" s="34" t="s">
        <v>41</v>
      </c>
      <c r="G11" s="36" t="s">
        <v>42</v>
      </c>
      <c r="H11" s="35" t="s">
        <v>43</v>
      </c>
      <c r="I11" s="34" t="s">
        <v>42</v>
      </c>
      <c r="J11" s="34" t="s">
        <v>44</v>
      </c>
      <c r="K11" s="41">
        <v>530420</v>
      </c>
      <c r="L11" s="34" t="s">
        <v>45</v>
      </c>
      <c r="M11" s="34" t="s">
        <v>46</v>
      </c>
      <c r="N11" s="34" t="s">
        <v>39</v>
      </c>
      <c r="O11" s="34" t="s">
        <v>39</v>
      </c>
      <c r="P11" s="34" t="s">
        <v>78</v>
      </c>
      <c r="Q11" s="34" t="s">
        <v>79</v>
      </c>
      <c r="R11" s="41" t="s">
        <v>80</v>
      </c>
      <c r="S11" s="42">
        <v>1</v>
      </c>
      <c r="T11" s="34" t="s">
        <v>49</v>
      </c>
      <c r="U11" s="43">
        <v>7325.89</v>
      </c>
      <c r="V11" s="38">
        <f t="shared" si="0"/>
        <v>7325.89</v>
      </c>
      <c r="W11" s="39">
        <f t="shared" si="1"/>
        <v>6540.973214285714</v>
      </c>
      <c r="X11" s="34" t="s">
        <v>50</v>
      </c>
      <c r="Y11" s="34"/>
      <c r="Z11" s="34"/>
      <c r="AA11" s="34" t="s">
        <v>51</v>
      </c>
      <c r="AB11" s="34"/>
      <c r="AC11" s="34" t="s">
        <v>72</v>
      </c>
      <c r="AD11" s="34" t="s">
        <v>53</v>
      </c>
      <c r="AE11" s="34"/>
      <c r="AF11" s="34"/>
      <c r="AG11" s="34" t="s">
        <v>54</v>
      </c>
      <c r="AH11" s="34" t="s">
        <v>55</v>
      </c>
      <c r="AI11" s="38">
        <f t="shared" si="2"/>
        <v>7325.89</v>
      </c>
      <c r="AJ11" s="38">
        <f t="shared" si="3"/>
        <v>6540.973214285714</v>
      </c>
      <c r="AK11" s="34" t="s">
        <v>0</v>
      </c>
      <c r="AL11" s="34" t="s">
        <v>56</v>
      </c>
      <c r="AM11" s="34" t="s">
        <v>1</v>
      </c>
    </row>
    <row r="12" spans="1:39" s="40" customFormat="1" ht="63.75">
      <c r="A12" s="34">
        <v>2018</v>
      </c>
      <c r="B12" s="34">
        <v>140</v>
      </c>
      <c r="C12" s="34">
        <v>9999</v>
      </c>
      <c r="D12" s="34" t="s">
        <v>39</v>
      </c>
      <c r="E12" s="35" t="s">
        <v>40</v>
      </c>
      <c r="F12" s="34" t="s">
        <v>41</v>
      </c>
      <c r="G12" s="36" t="s">
        <v>42</v>
      </c>
      <c r="H12" s="35" t="s">
        <v>43</v>
      </c>
      <c r="I12" s="34" t="s">
        <v>42</v>
      </c>
      <c r="J12" s="34" t="s">
        <v>44</v>
      </c>
      <c r="K12" s="41">
        <v>530420</v>
      </c>
      <c r="L12" s="34" t="s">
        <v>45</v>
      </c>
      <c r="M12" s="34" t="s">
        <v>46</v>
      </c>
      <c r="N12" s="34" t="s">
        <v>39</v>
      </c>
      <c r="O12" s="34" t="s">
        <v>39</v>
      </c>
      <c r="P12" s="45">
        <v>547900411</v>
      </c>
      <c r="Q12" s="34" t="s">
        <v>79</v>
      </c>
      <c r="R12" s="46" t="s">
        <v>81</v>
      </c>
      <c r="S12" s="42">
        <v>1</v>
      </c>
      <c r="T12" s="34" t="s">
        <v>49</v>
      </c>
      <c r="U12" s="43">
        <v>5000</v>
      </c>
      <c r="V12" s="38">
        <f t="shared" si="0"/>
        <v>5000</v>
      </c>
      <c r="W12" s="39">
        <f t="shared" si="1"/>
        <v>4464.285714285714</v>
      </c>
      <c r="X12" s="34"/>
      <c r="Y12" s="34" t="s">
        <v>50</v>
      </c>
      <c r="Z12" s="34"/>
      <c r="AA12" s="34" t="s">
        <v>51</v>
      </c>
      <c r="AB12" s="34"/>
      <c r="AC12" s="34" t="s">
        <v>72</v>
      </c>
      <c r="AD12" s="34" t="s">
        <v>53</v>
      </c>
      <c r="AE12" s="34"/>
      <c r="AF12" s="34"/>
      <c r="AG12" s="34" t="s">
        <v>54</v>
      </c>
      <c r="AH12" s="34" t="s">
        <v>55</v>
      </c>
      <c r="AI12" s="38">
        <f t="shared" si="2"/>
        <v>5000</v>
      </c>
      <c r="AJ12" s="38">
        <f t="shared" si="3"/>
        <v>4464.285714285714</v>
      </c>
      <c r="AK12" s="34" t="s">
        <v>0</v>
      </c>
      <c r="AL12" s="34" t="s">
        <v>61</v>
      </c>
      <c r="AM12" s="34" t="s">
        <v>1</v>
      </c>
    </row>
    <row r="13" spans="1:39" s="48" customFormat="1" ht="51">
      <c r="A13" s="34">
        <v>2018</v>
      </c>
      <c r="B13" s="34">
        <v>140</v>
      </c>
      <c r="C13" s="34">
        <v>9999</v>
      </c>
      <c r="D13" s="34" t="s">
        <v>39</v>
      </c>
      <c r="E13" s="35" t="s">
        <v>40</v>
      </c>
      <c r="F13" s="35" t="s">
        <v>41</v>
      </c>
      <c r="G13" s="36" t="s">
        <v>42</v>
      </c>
      <c r="H13" s="35" t="s">
        <v>43</v>
      </c>
      <c r="I13" s="34" t="s">
        <v>42</v>
      </c>
      <c r="J13" s="34" t="s">
        <v>44</v>
      </c>
      <c r="K13" s="34">
        <v>530420</v>
      </c>
      <c r="L13" s="34" t="s">
        <v>45</v>
      </c>
      <c r="M13" s="34" t="s">
        <v>46</v>
      </c>
      <c r="N13" s="34" t="s">
        <v>39</v>
      </c>
      <c r="O13" s="34" t="s">
        <v>39</v>
      </c>
      <c r="P13" s="34" t="s">
        <v>82</v>
      </c>
      <c r="Q13" s="34" t="s">
        <v>79</v>
      </c>
      <c r="R13" s="34" t="s">
        <v>83</v>
      </c>
      <c r="S13" s="34">
        <v>1</v>
      </c>
      <c r="T13" s="34" t="s">
        <v>49</v>
      </c>
      <c r="U13" s="38">
        <v>180000.09</v>
      </c>
      <c r="V13" s="38">
        <f t="shared" si="0"/>
        <v>180000.09</v>
      </c>
      <c r="W13" s="39">
        <f t="shared" si="1"/>
        <v>160714.36607142855</v>
      </c>
      <c r="X13" s="34"/>
      <c r="Y13" s="34" t="s">
        <v>50</v>
      </c>
      <c r="Z13" s="34"/>
      <c r="AA13" s="34" t="s">
        <v>51</v>
      </c>
      <c r="AB13" s="34" t="s">
        <v>65</v>
      </c>
      <c r="AC13" s="34" t="s">
        <v>72</v>
      </c>
      <c r="AD13" s="34" t="s">
        <v>53</v>
      </c>
      <c r="AE13" s="34" t="s">
        <v>84</v>
      </c>
      <c r="AF13" s="34" t="s">
        <v>84</v>
      </c>
      <c r="AG13" s="34" t="s">
        <v>76</v>
      </c>
      <c r="AH13" s="34" t="s">
        <v>85</v>
      </c>
      <c r="AI13" s="38">
        <f t="shared" si="2"/>
        <v>180000.09</v>
      </c>
      <c r="AJ13" s="38">
        <f t="shared" si="3"/>
        <v>160714.36607142855</v>
      </c>
      <c r="AK13" s="34" t="s">
        <v>86</v>
      </c>
      <c r="AL13" s="34" t="s">
        <v>56</v>
      </c>
      <c r="AM13" s="34" t="s">
        <v>1</v>
      </c>
    </row>
    <row r="14" spans="1:39" s="48" customFormat="1" ht="51">
      <c r="A14" s="34">
        <v>2018</v>
      </c>
      <c r="B14" s="34">
        <v>140</v>
      </c>
      <c r="C14" s="34">
        <v>9999</v>
      </c>
      <c r="D14" s="34" t="s">
        <v>39</v>
      </c>
      <c r="E14" s="35" t="s">
        <v>40</v>
      </c>
      <c r="F14" s="35" t="s">
        <v>41</v>
      </c>
      <c r="G14" s="36" t="s">
        <v>42</v>
      </c>
      <c r="H14" s="35" t="s">
        <v>43</v>
      </c>
      <c r="I14" s="34" t="s">
        <v>42</v>
      </c>
      <c r="J14" s="34" t="s">
        <v>44</v>
      </c>
      <c r="K14" s="34">
        <v>530420</v>
      </c>
      <c r="L14" s="34" t="s">
        <v>45</v>
      </c>
      <c r="M14" s="34" t="s">
        <v>46</v>
      </c>
      <c r="N14" s="34" t="s">
        <v>39</v>
      </c>
      <c r="O14" s="34" t="s">
        <v>39</v>
      </c>
      <c r="P14" s="34" t="s">
        <v>87</v>
      </c>
      <c r="Q14" s="34" t="s">
        <v>79</v>
      </c>
      <c r="R14" s="34" t="s">
        <v>88</v>
      </c>
      <c r="S14" s="34">
        <v>1</v>
      </c>
      <c r="T14" s="34" t="s">
        <v>49</v>
      </c>
      <c r="U14" s="38">
        <v>6232.8</v>
      </c>
      <c r="V14" s="38">
        <f t="shared" si="0"/>
        <v>6232.8</v>
      </c>
      <c r="W14" s="39">
        <f t="shared" si="1"/>
        <v>5565</v>
      </c>
      <c r="X14" s="34"/>
      <c r="Y14" s="34" t="s">
        <v>50</v>
      </c>
      <c r="Z14" s="34"/>
      <c r="AA14" s="34" t="s">
        <v>51</v>
      </c>
      <c r="AB14" s="34"/>
      <c r="AC14" s="34" t="s">
        <v>72</v>
      </c>
      <c r="AD14" s="34" t="s">
        <v>53</v>
      </c>
      <c r="AE14" s="34" t="s">
        <v>84</v>
      </c>
      <c r="AF14" s="34" t="s">
        <v>84</v>
      </c>
      <c r="AG14" s="34" t="s">
        <v>76</v>
      </c>
      <c r="AH14" s="34" t="s">
        <v>85</v>
      </c>
      <c r="AI14" s="38">
        <f t="shared" si="2"/>
        <v>6232.8</v>
      </c>
      <c r="AJ14" s="38">
        <f t="shared" si="3"/>
        <v>5565</v>
      </c>
      <c r="AK14" s="34" t="s">
        <v>86</v>
      </c>
      <c r="AL14" s="34" t="s">
        <v>61</v>
      </c>
      <c r="AM14" s="34" t="s">
        <v>1</v>
      </c>
    </row>
    <row r="15" spans="1:39" s="48" customFormat="1" ht="51">
      <c r="A15" s="34">
        <v>2018</v>
      </c>
      <c r="B15" s="34">
        <v>140</v>
      </c>
      <c r="C15" s="34">
        <v>9999</v>
      </c>
      <c r="D15" s="34" t="s">
        <v>39</v>
      </c>
      <c r="E15" s="35" t="s">
        <v>40</v>
      </c>
      <c r="F15" s="35" t="s">
        <v>41</v>
      </c>
      <c r="G15" s="36" t="s">
        <v>42</v>
      </c>
      <c r="H15" s="35" t="s">
        <v>43</v>
      </c>
      <c r="I15" s="34" t="s">
        <v>42</v>
      </c>
      <c r="J15" s="34" t="s">
        <v>44</v>
      </c>
      <c r="K15" s="34">
        <v>530420</v>
      </c>
      <c r="L15" s="34" t="s">
        <v>45</v>
      </c>
      <c r="M15" s="34" t="s">
        <v>46</v>
      </c>
      <c r="N15" s="34" t="s">
        <v>39</v>
      </c>
      <c r="O15" s="34" t="s">
        <v>39</v>
      </c>
      <c r="P15" s="34" t="s">
        <v>78</v>
      </c>
      <c r="Q15" s="34" t="s">
        <v>79</v>
      </c>
      <c r="R15" s="34" t="s">
        <v>89</v>
      </c>
      <c r="S15" s="34">
        <v>1</v>
      </c>
      <c r="T15" s="34" t="s">
        <v>49</v>
      </c>
      <c r="U15" s="38">
        <v>7500</v>
      </c>
      <c r="V15" s="38">
        <f t="shared" si="0"/>
        <v>7500</v>
      </c>
      <c r="W15" s="39">
        <f t="shared" si="1"/>
        <v>6696.428571428571</v>
      </c>
      <c r="X15" s="34"/>
      <c r="Y15" s="34" t="s">
        <v>90</v>
      </c>
      <c r="Z15" s="34"/>
      <c r="AA15" s="34" t="s">
        <v>51</v>
      </c>
      <c r="AB15" s="34"/>
      <c r="AC15" s="34" t="s">
        <v>72</v>
      </c>
      <c r="AD15" s="34" t="s">
        <v>53</v>
      </c>
      <c r="AE15" s="34" t="s">
        <v>84</v>
      </c>
      <c r="AF15" s="34" t="s">
        <v>84</v>
      </c>
      <c r="AG15" s="34" t="s">
        <v>76</v>
      </c>
      <c r="AH15" s="34" t="s">
        <v>85</v>
      </c>
      <c r="AI15" s="38">
        <f t="shared" si="2"/>
        <v>7500</v>
      </c>
      <c r="AJ15" s="38">
        <f t="shared" si="3"/>
        <v>6696.428571428571</v>
      </c>
      <c r="AK15" s="34" t="s">
        <v>86</v>
      </c>
      <c r="AL15" s="34" t="s">
        <v>56</v>
      </c>
      <c r="AM15" s="34" t="s">
        <v>1</v>
      </c>
    </row>
    <row r="16" spans="1:39" s="40" customFormat="1" ht="63.75">
      <c r="A16" s="34">
        <v>2018</v>
      </c>
      <c r="B16" s="34">
        <v>140</v>
      </c>
      <c r="C16" s="34">
        <v>9999</v>
      </c>
      <c r="D16" s="34" t="s">
        <v>39</v>
      </c>
      <c r="E16" s="35" t="s">
        <v>40</v>
      </c>
      <c r="F16" s="34" t="s">
        <v>41</v>
      </c>
      <c r="G16" s="36" t="s">
        <v>42</v>
      </c>
      <c r="H16" s="35" t="s">
        <v>43</v>
      </c>
      <c r="I16" s="34" t="s">
        <v>42</v>
      </c>
      <c r="J16" s="34" t="s">
        <v>44</v>
      </c>
      <c r="K16" s="34">
        <v>570201</v>
      </c>
      <c r="L16" s="34" t="s">
        <v>45</v>
      </c>
      <c r="M16" s="34" t="s">
        <v>46</v>
      </c>
      <c r="N16" s="34" t="s">
        <v>39</v>
      </c>
      <c r="O16" s="34" t="s">
        <v>39</v>
      </c>
      <c r="P16" s="44" t="s">
        <v>91</v>
      </c>
      <c r="Q16" s="34" t="s">
        <v>62</v>
      </c>
      <c r="R16" s="41" t="s">
        <v>92</v>
      </c>
      <c r="S16" s="37">
        <v>1</v>
      </c>
      <c r="T16" s="34" t="s">
        <v>49</v>
      </c>
      <c r="U16" s="38">
        <v>3000307.66</v>
      </c>
      <c r="V16" s="38">
        <f t="shared" si="0"/>
        <v>3000307.66</v>
      </c>
      <c r="W16" s="39">
        <f t="shared" si="1"/>
        <v>2678846.125</v>
      </c>
      <c r="X16" s="34"/>
      <c r="Y16" s="34" t="s">
        <v>50</v>
      </c>
      <c r="Z16" s="34"/>
      <c r="AA16" s="34" t="s">
        <v>64</v>
      </c>
      <c r="AB16" s="34" t="s">
        <v>65</v>
      </c>
      <c r="AC16" s="34" t="s">
        <v>93</v>
      </c>
      <c r="AD16" s="34" t="s">
        <v>53</v>
      </c>
      <c r="AE16" s="34"/>
      <c r="AF16" s="34"/>
      <c r="AG16" s="34" t="s">
        <v>94</v>
      </c>
      <c r="AH16" s="34" t="s">
        <v>55</v>
      </c>
      <c r="AI16" s="38">
        <f t="shared" si="2"/>
        <v>3000307.66</v>
      </c>
      <c r="AJ16" s="38">
        <f t="shared" si="3"/>
        <v>2678846.125</v>
      </c>
      <c r="AK16" s="34" t="s">
        <v>0</v>
      </c>
      <c r="AL16" s="34" t="s">
        <v>95</v>
      </c>
      <c r="AM16" s="34" t="s">
        <v>58</v>
      </c>
    </row>
    <row r="17" spans="1:39" s="40" customFormat="1" ht="51">
      <c r="A17" s="34">
        <v>2018</v>
      </c>
      <c r="B17" s="34">
        <v>140</v>
      </c>
      <c r="C17" s="34">
        <v>9999</v>
      </c>
      <c r="D17" s="34" t="s">
        <v>39</v>
      </c>
      <c r="E17" s="35" t="s">
        <v>40</v>
      </c>
      <c r="F17" s="34" t="s">
        <v>41</v>
      </c>
      <c r="G17" s="36" t="s">
        <v>42</v>
      </c>
      <c r="H17" s="35" t="s">
        <v>43</v>
      </c>
      <c r="I17" s="34" t="s">
        <v>42</v>
      </c>
      <c r="J17" s="34" t="s">
        <v>44</v>
      </c>
      <c r="K17" s="34">
        <v>570201</v>
      </c>
      <c r="L17" s="34" t="s">
        <v>45</v>
      </c>
      <c r="M17" s="34" t="s">
        <v>46</v>
      </c>
      <c r="N17" s="34" t="s">
        <v>39</v>
      </c>
      <c r="O17" s="34" t="s">
        <v>39</v>
      </c>
      <c r="P17" s="34">
        <v>713340318</v>
      </c>
      <c r="Q17" s="34" t="s">
        <v>62</v>
      </c>
      <c r="R17" s="34" t="s">
        <v>96</v>
      </c>
      <c r="S17" s="37">
        <v>2</v>
      </c>
      <c r="T17" s="34" t="s">
        <v>49</v>
      </c>
      <c r="U17" s="38">
        <v>55482.115</v>
      </c>
      <c r="V17" s="38">
        <f t="shared" si="0"/>
        <v>110964.23</v>
      </c>
      <c r="W17" s="39">
        <f t="shared" si="1"/>
        <v>49537.60267857142</v>
      </c>
      <c r="X17" s="34" t="s">
        <v>50</v>
      </c>
      <c r="Y17" s="34" t="s">
        <v>90</v>
      </c>
      <c r="Z17" s="34"/>
      <c r="AA17" s="34" t="s">
        <v>64</v>
      </c>
      <c r="AB17" s="34" t="s">
        <v>65</v>
      </c>
      <c r="AC17" s="34" t="s">
        <v>97</v>
      </c>
      <c r="AD17" s="34" t="s">
        <v>53</v>
      </c>
      <c r="AE17" s="34"/>
      <c r="AF17" s="34"/>
      <c r="AG17" s="34" t="s">
        <v>94</v>
      </c>
      <c r="AH17" s="34" t="s">
        <v>55</v>
      </c>
      <c r="AI17" s="38">
        <f t="shared" si="2"/>
        <v>110964.23</v>
      </c>
      <c r="AJ17" s="38">
        <f t="shared" si="3"/>
        <v>99075.20535714284</v>
      </c>
      <c r="AK17" s="34" t="s">
        <v>0</v>
      </c>
      <c r="AL17" s="34" t="s">
        <v>95</v>
      </c>
      <c r="AM17" s="34" t="s">
        <v>58</v>
      </c>
    </row>
    <row r="18" spans="1:246" s="1" customFormat="1" ht="60">
      <c r="A18" s="49">
        <v>2018</v>
      </c>
      <c r="B18" s="49">
        <v>140</v>
      </c>
      <c r="C18" s="49">
        <v>9999</v>
      </c>
      <c r="D18" s="49" t="s">
        <v>39</v>
      </c>
      <c r="E18" s="50" t="s">
        <v>40</v>
      </c>
      <c r="F18" s="49" t="s">
        <v>41</v>
      </c>
      <c r="G18" s="51" t="s">
        <v>42</v>
      </c>
      <c r="H18" s="50" t="s">
        <v>43</v>
      </c>
      <c r="I18" s="49" t="s">
        <v>42</v>
      </c>
      <c r="J18" s="49" t="s">
        <v>44</v>
      </c>
      <c r="K18" s="49">
        <v>530422</v>
      </c>
      <c r="L18" s="49" t="s">
        <v>45</v>
      </c>
      <c r="M18" s="49" t="s">
        <v>46</v>
      </c>
      <c r="N18" s="49" t="s">
        <v>39</v>
      </c>
      <c r="O18" s="49" t="s">
        <v>39</v>
      </c>
      <c r="P18" s="49">
        <v>871410018</v>
      </c>
      <c r="Q18" s="49" t="s">
        <v>70</v>
      </c>
      <c r="R18" s="52" t="s">
        <v>98</v>
      </c>
      <c r="S18" s="49">
        <v>12</v>
      </c>
      <c r="T18" s="49" t="s">
        <v>49</v>
      </c>
      <c r="U18" s="53">
        <v>3910.667</v>
      </c>
      <c r="V18" s="38">
        <f t="shared" si="0"/>
        <v>46928.004</v>
      </c>
      <c r="W18" s="39">
        <f t="shared" si="1"/>
        <v>3491.6669642857137</v>
      </c>
      <c r="X18" s="49" t="s">
        <v>50</v>
      </c>
      <c r="Y18" s="49" t="s">
        <v>50</v>
      </c>
      <c r="Z18" s="49" t="s">
        <v>50</v>
      </c>
      <c r="AA18" s="52" t="s">
        <v>99</v>
      </c>
      <c r="AB18" s="49" t="s">
        <v>65</v>
      </c>
      <c r="AC18" s="52" t="s">
        <v>100</v>
      </c>
      <c r="AD18" s="49" t="s">
        <v>53</v>
      </c>
      <c r="AE18" s="49"/>
      <c r="AF18" s="49"/>
      <c r="AG18" s="49" t="s">
        <v>101</v>
      </c>
      <c r="AH18" s="49" t="s">
        <v>55</v>
      </c>
      <c r="AI18" s="38">
        <f t="shared" si="2"/>
        <v>46928.004</v>
      </c>
      <c r="AJ18" s="38">
        <f t="shared" si="3"/>
        <v>41900.00357142856</v>
      </c>
      <c r="AK18" s="25" t="s">
        <v>0</v>
      </c>
      <c r="AL18" s="54" t="s">
        <v>95</v>
      </c>
      <c r="AM18" s="55" t="s">
        <v>68</v>
      </c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</row>
    <row r="19" spans="1:39" s="40" customFormat="1" ht="38.25">
      <c r="A19" s="34">
        <v>2018</v>
      </c>
      <c r="B19" s="34">
        <v>140</v>
      </c>
      <c r="C19" s="34">
        <v>9999</v>
      </c>
      <c r="D19" s="34" t="s">
        <v>39</v>
      </c>
      <c r="E19" s="35" t="s">
        <v>40</v>
      </c>
      <c r="F19" s="34" t="s">
        <v>41</v>
      </c>
      <c r="G19" s="36" t="s">
        <v>42</v>
      </c>
      <c r="H19" s="35" t="s">
        <v>43</v>
      </c>
      <c r="I19" s="34" t="s">
        <v>42</v>
      </c>
      <c r="J19" s="34">
        <v>1701</v>
      </c>
      <c r="K19" s="41">
        <v>530403</v>
      </c>
      <c r="L19" s="34" t="s">
        <v>45</v>
      </c>
      <c r="M19" s="34" t="s">
        <v>46</v>
      </c>
      <c r="N19" s="34" t="s">
        <v>39</v>
      </c>
      <c r="O19" s="34" t="s">
        <v>39</v>
      </c>
      <c r="P19" s="27" t="s">
        <v>102</v>
      </c>
      <c r="Q19" s="34" t="s">
        <v>62</v>
      </c>
      <c r="R19" s="56" t="s">
        <v>103</v>
      </c>
      <c r="S19" s="42">
        <v>1</v>
      </c>
      <c r="T19" s="34" t="s">
        <v>49</v>
      </c>
      <c r="U19" s="43">
        <v>7800</v>
      </c>
      <c r="V19" s="38">
        <f>S19*U19</f>
        <v>7800</v>
      </c>
      <c r="W19" s="39">
        <f>U19/1.12</f>
        <v>6964.285714285714</v>
      </c>
      <c r="X19" s="34"/>
      <c r="Y19" s="34"/>
      <c r="Z19" s="34" t="s">
        <v>50</v>
      </c>
      <c r="AA19" s="34" t="s">
        <v>51</v>
      </c>
      <c r="AB19" s="34"/>
      <c r="AC19" s="34" t="s">
        <v>52</v>
      </c>
      <c r="AD19" s="34" t="s">
        <v>53</v>
      </c>
      <c r="AE19" s="34"/>
      <c r="AF19" s="34"/>
      <c r="AG19" s="34" t="s">
        <v>54</v>
      </c>
      <c r="AH19" s="34" t="s">
        <v>55</v>
      </c>
      <c r="AI19" s="38">
        <v>22000</v>
      </c>
      <c r="AJ19" s="38">
        <v>19642.85714285714</v>
      </c>
      <c r="AK19" s="34" t="s">
        <v>0</v>
      </c>
      <c r="AL19" s="34" t="s">
        <v>104</v>
      </c>
      <c r="AM19" s="34" t="s">
        <v>57</v>
      </c>
    </row>
    <row r="20" spans="1:39" s="40" customFormat="1" ht="38.25">
      <c r="A20" s="34">
        <v>2018</v>
      </c>
      <c r="B20" s="34">
        <v>140</v>
      </c>
      <c r="C20" s="34">
        <v>9999</v>
      </c>
      <c r="D20" s="34" t="s">
        <v>39</v>
      </c>
      <c r="E20" s="35" t="s">
        <v>40</v>
      </c>
      <c r="F20" s="34" t="s">
        <v>41</v>
      </c>
      <c r="G20" s="36" t="s">
        <v>42</v>
      </c>
      <c r="H20" s="35" t="s">
        <v>43</v>
      </c>
      <c r="I20" s="34" t="s">
        <v>42</v>
      </c>
      <c r="J20" s="34">
        <v>1701</v>
      </c>
      <c r="K20" s="41">
        <v>531403</v>
      </c>
      <c r="L20" s="34" t="s">
        <v>45</v>
      </c>
      <c r="M20" s="34" t="s">
        <v>46</v>
      </c>
      <c r="N20" s="34" t="s">
        <v>39</v>
      </c>
      <c r="O20" s="34" t="s">
        <v>39</v>
      </c>
      <c r="P20" s="1">
        <v>3812100115</v>
      </c>
      <c r="Q20" s="34" t="s">
        <v>70</v>
      </c>
      <c r="R20" s="57" t="s">
        <v>105</v>
      </c>
      <c r="S20" s="42">
        <v>4</v>
      </c>
      <c r="T20" s="34" t="s">
        <v>49</v>
      </c>
      <c r="U20" s="43">
        <v>1951.6</v>
      </c>
      <c r="V20" s="38">
        <f>S20*U20</f>
        <v>7806.4</v>
      </c>
      <c r="W20" s="39">
        <f>U20/1.12</f>
        <v>1742.4999999999998</v>
      </c>
      <c r="X20" s="34"/>
      <c r="Y20" s="34"/>
      <c r="Z20" s="34" t="s">
        <v>50</v>
      </c>
      <c r="AA20" s="34" t="s">
        <v>51</v>
      </c>
      <c r="AB20" s="34"/>
      <c r="AC20" s="34" t="s">
        <v>52</v>
      </c>
      <c r="AD20" s="34" t="s">
        <v>53</v>
      </c>
      <c r="AE20" s="34"/>
      <c r="AF20" s="34"/>
      <c r="AG20" s="34" t="s">
        <v>54</v>
      </c>
      <c r="AH20" s="34" t="s">
        <v>55</v>
      </c>
      <c r="AI20" s="38">
        <v>22000</v>
      </c>
      <c r="AJ20" s="38">
        <v>19642.85714285714</v>
      </c>
      <c r="AK20" s="34" t="s">
        <v>0</v>
      </c>
      <c r="AL20" s="34" t="s">
        <v>104</v>
      </c>
      <c r="AM20" s="34" t="s">
        <v>57</v>
      </c>
    </row>
    <row r="21" spans="1:39" s="40" customFormat="1" ht="51">
      <c r="A21" s="34">
        <v>2018</v>
      </c>
      <c r="B21" s="34">
        <v>140</v>
      </c>
      <c r="C21" s="34">
        <v>9999</v>
      </c>
      <c r="D21" s="34" t="s">
        <v>39</v>
      </c>
      <c r="E21" s="35" t="s">
        <v>40</v>
      </c>
      <c r="F21" s="34" t="s">
        <v>41</v>
      </c>
      <c r="G21" s="36" t="s">
        <v>42</v>
      </c>
      <c r="H21" s="35" t="s">
        <v>43</v>
      </c>
      <c r="I21" s="34" t="s">
        <v>42</v>
      </c>
      <c r="J21" s="34" t="s">
        <v>44</v>
      </c>
      <c r="K21" s="41">
        <v>530204</v>
      </c>
      <c r="L21" s="34" t="s">
        <v>45</v>
      </c>
      <c r="M21" s="34" t="s">
        <v>46</v>
      </c>
      <c r="N21" s="34" t="s">
        <v>39</v>
      </c>
      <c r="O21" s="34" t="s">
        <v>39</v>
      </c>
      <c r="P21" s="58">
        <v>547900411</v>
      </c>
      <c r="Q21" s="34" t="s">
        <v>79</v>
      </c>
      <c r="R21" s="59" t="s">
        <v>106</v>
      </c>
      <c r="S21" s="42">
        <v>1</v>
      </c>
      <c r="T21" s="34" t="s">
        <v>49</v>
      </c>
      <c r="U21" s="43">
        <v>100000</v>
      </c>
      <c r="V21" s="38">
        <f aca="true" t="shared" si="4" ref="V21:V44">S21*U21</f>
        <v>100000</v>
      </c>
      <c r="W21" s="39">
        <f aca="true" t="shared" si="5" ref="W21:W45">U21/1.12</f>
        <v>89285.71428571428</v>
      </c>
      <c r="X21" s="34"/>
      <c r="Y21" s="34" t="s">
        <v>50</v>
      </c>
      <c r="Z21" s="34" t="s">
        <v>50</v>
      </c>
      <c r="AA21" s="34" t="s">
        <v>51</v>
      </c>
      <c r="AB21" s="34"/>
      <c r="AC21" s="34" t="s">
        <v>72</v>
      </c>
      <c r="AD21" s="34" t="s">
        <v>53</v>
      </c>
      <c r="AE21" s="34"/>
      <c r="AF21" s="34"/>
      <c r="AG21" s="34" t="s">
        <v>54</v>
      </c>
      <c r="AH21" s="34" t="s">
        <v>55</v>
      </c>
      <c r="AI21" s="38">
        <f aca="true" t="shared" si="6" ref="AI21:AI45">S21*U21</f>
        <v>100000</v>
      </c>
      <c r="AJ21" s="38">
        <f aca="true" t="shared" si="7" ref="AJ21:AJ45">S21*W21</f>
        <v>89285.71428571428</v>
      </c>
      <c r="AK21" s="60" t="s">
        <v>107</v>
      </c>
      <c r="AL21" s="34" t="s">
        <v>104</v>
      </c>
      <c r="AM21" s="34" t="s">
        <v>57</v>
      </c>
    </row>
    <row r="22" spans="1:39" s="1" customFormat="1" ht="51">
      <c r="A22" s="61">
        <v>2018</v>
      </c>
      <c r="B22" s="61">
        <v>140</v>
      </c>
      <c r="C22" s="61">
        <v>9999</v>
      </c>
      <c r="D22" s="61" t="s">
        <v>39</v>
      </c>
      <c r="E22" s="62" t="s">
        <v>40</v>
      </c>
      <c r="F22" s="61" t="s">
        <v>41</v>
      </c>
      <c r="G22" s="63" t="s">
        <v>42</v>
      </c>
      <c r="H22" s="62" t="s">
        <v>108</v>
      </c>
      <c r="I22" s="61" t="s">
        <v>42</v>
      </c>
      <c r="J22" s="61" t="s">
        <v>44</v>
      </c>
      <c r="K22" s="61">
        <v>530704</v>
      </c>
      <c r="L22" s="61" t="s">
        <v>45</v>
      </c>
      <c r="M22" s="61" t="s">
        <v>46</v>
      </c>
      <c r="N22" s="61" t="s">
        <v>39</v>
      </c>
      <c r="O22" s="61" t="s">
        <v>39</v>
      </c>
      <c r="P22" s="61">
        <v>471732011</v>
      </c>
      <c r="Q22" s="61" t="s">
        <v>109</v>
      </c>
      <c r="R22" s="64" t="s">
        <v>110</v>
      </c>
      <c r="S22" s="65">
        <v>1</v>
      </c>
      <c r="T22" s="61" t="s">
        <v>49</v>
      </c>
      <c r="U22" s="66">
        <v>53000</v>
      </c>
      <c r="V22" s="66">
        <f t="shared" si="4"/>
        <v>53000</v>
      </c>
      <c r="W22" s="67">
        <f t="shared" si="5"/>
        <v>47321.428571428565</v>
      </c>
      <c r="X22" s="61"/>
      <c r="Y22" s="61" t="s">
        <v>50</v>
      </c>
      <c r="Z22" s="61" t="s">
        <v>50</v>
      </c>
      <c r="AA22" s="61" t="s">
        <v>51</v>
      </c>
      <c r="AB22" s="61" t="s">
        <v>65</v>
      </c>
      <c r="AC22" s="61" t="s">
        <v>72</v>
      </c>
      <c r="AD22" s="61" t="s">
        <v>53</v>
      </c>
      <c r="AE22" s="61"/>
      <c r="AF22" s="61"/>
      <c r="AG22" s="61" t="s">
        <v>54</v>
      </c>
      <c r="AH22" s="61" t="s">
        <v>55</v>
      </c>
      <c r="AI22" s="38">
        <f t="shared" si="6"/>
        <v>53000</v>
      </c>
      <c r="AJ22" s="38">
        <f t="shared" si="7"/>
        <v>47321.428571428565</v>
      </c>
      <c r="AK22" s="25" t="s">
        <v>111</v>
      </c>
      <c r="AL22" s="25" t="s">
        <v>112</v>
      </c>
      <c r="AM22" s="25" t="s">
        <v>57</v>
      </c>
    </row>
    <row r="23" spans="1:47" s="40" customFormat="1" ht="89.25">
      <c r="A23" s="41">
        <v>2018</v>
      </c>
      <c r="B23" s="41">
        <v>140</v>
      </c>
      <c r="C23" s="68" t="s">
        <v>113</v>
      </c>
      <c r="D23" s="68" t="s">
        <v>39</v>
      </c>
      <c r="E23" s="34">
        <v>60</v>
      </c>
      <c r="F23" s="68" t="s">
        <v>41</v>
      </c>
      <c r="G23" s="35" t="s">
        <v>114</v>
      </c>
      <c r="H23" s="35" t="s">
        <v>46</v>
      </c>
      <c r="I23" s="68" t="s">
        <v>42</v>
      </c>
      <c r="J23" s="68" t="s">
        <v>44</v>
      </c>
      <c r="K23" s="34">
        <v>731403</v>
      </c>
      <c r="L23" s="68" t="s">
        <v>45</v>
      </c>
      <c r="M23" s="68" t="s">
        <v>46</v>
      </c>
      <c r="N23" s="69" t="s">
        <v>115</v>
      </c>
      <c r="O23" s="69" t="s">
        <v>116</v>
      </c>
      <c r="P23" s="34">
        <v>3814019111</v>
      </c>
      <c r="Q23" s="70" t="s">
        <v>109</v>
      </c>
      <c r="R23" s="71" t="s">
        <v>117</v>
      </c>
      <c r="S23" s="37">
        <v>1</v>
      </c>
      <c r="T23" s="34" t="s">
        <v>118</v>
      </c>
      <c r="U23" s="72">
        <v>1722947.09</v>
      </c>
      <c r="V23" s="66">
        <f t="shared" si="4"/>
        <v>1722947.09</v>
      </c>
      <c r="W23" s="67">
        <f t="shared" si="5"/>
        <v>1538345.6160714284</v>
      </c>
      <c r="X23" s="73"/>
      <c r="Y23" s="73"/>
      <c r="Z23" s="73" t="s">
        <v>50</v>
      </c>
      <c r="AA23" s="34" t="s">
        <v>51</v>
      </c>
      <c r="AB23" s="34" t="s">
        <v>1</v>
      </c>
      <c r="AC23" s="34" t="s">
        <v>75</v>
      </c>
      <c r="AD23" s="73" t="s">
        <v>53</v>
      </c>
      <c r="AE23" s="73" t="s">
        <v>119</v>
      </c>
      <c r="AF23" s="73" t="s">
        <v>119</v>
      </c>
      <c r="AG23" s="34" t="s">
        <v>76</v>
      </c>
      <c r="AH23" s="34" t="s">
        <v>120</v>
      </c>
      <c r="AI23" s="38">
        <f t="shared" si="6"/>
        <v>1722947.09</v>
      </c>
      <c r="AJ23" s="38">
        <f t="shared" si="7"/>
        <v>1538345.6160714284</v>
      </c>
      <c r="AK23" s="34" t="s">
        <v>121</v>
      </c>
      <c r="AL23" s="34" t="s">
        <v>122</v>
      </c>
      <c r="AM23" s="34" t="s">
        <v>123</v>
      </c>
      <c r="AN23" s="74"/>
      <c r="AO23" s="74"/>
      <c r="AP23" s="74"/>
      <c r="AQ23" s="74"/>
      <c r="AR23" s="74"/>
      <c r="AS23" s="75"/>
      <c r="AT23" s="75"/>
      <c r="AU23" s="75"/>
    </row>
    <row r="24" spans="1:47" s="40" customFormat="1" ht="89.25">
      <c r="A24" s="41">
        <v>2018</v>
      </c>
      <c r="B24" s="41">
        <v>140</v>
      </c>
      <c r="C24" s="68" t="s">
        <v>113</v>
      </c>
      <c r="D24" s="68" t="s">
        <v>39</v>
      </c>
      <c r="E24" s="34">
        <v>60</v>
      </c>
      <c r="F24" s="68" t="s">
        <v>41</v>
      </c>
      <c r="G24" s="35" t="s">
        <v>114</v>
      </c>
      <c r="H24" s="35" t="s">
        <v>46</v>
      </c>
      <c r="I24" s="68" t="s">
        <v>42</v>
      </c>
      <c r="J24" s="68" t="s">
        <v>44</v>
      </c>
      <c r="K24" s="34">
        <v>731403</v>
      </c>
      <c r="L24" s="68" t="s">
        <v>45</v>
      </c>
      <c r="M24" s="68" t="s">
        <v>46</v>
      </c>
      <c r="N24" s="69" t="s">
        <v>39</v>
      </c>
      <c r="O24" s="69" t="s">
        <v>39</v>
      </c>
      <c r="P24" s="34">
        <v>3814019111</v>
      </c>
      <c r="Q24" s="70" t="s">
        <v>109</v>
      </c>
      <c r="R24" s="71" t="s">
        <v>117</v>
      </c>
      <c r="S24" s="37">
        <v>1</v>
      </c>
      <c r="T24" s="34" t="s">
        <v>118</v>
      </c>
      <c r="U24" s="72">
        <v>183597.09</v>
      </c>
      <c r="V24" s="66">
        <f t="shared" si="4"/>
        <v>183597.09</v>
      </c>
      <c r="W24" s="67">
        <f t="shared" si="5"/>
        <v>163925.97321428568</v>
      </c>
      <c r="X24" s="73"/>
      <c r="Y24" s="73"/>
      <c r="Z24" s="73" t="s">
        <v>50</v>
      </c>
      <c r="AA24" s="34" t="s">
        <v>51</v>
      </c>
      <c r="AB24" s="34" t="s">
        <v>1</v>
      </c>
      <c r="AC24" s="34" t="s">
        <v>75</v>
      </c>
      <c r="AD24" s="73" t="s">
        <v>53</v>
      </c>
      <c r="AE24" s="73" t="s">
        <v>119</v>
      </c>
      <c r="AF24" s="73" t="s">
        <v>119</v>
      </c>
      <c r="AG24" s="34" t="s">
        <v>76</v>
      </c>
      <c r="AH24" s="34" t="s">
        <v>120</v>
      </c>
      <c r="AI24" s="38">
        <f t="shared" si="6"/>
        <v>183597.09</v>
      </c>
      <c r="AJ24" s="38">
        <f t="shared" si="7"/>
        <v>163925.97321428568</v>
      </c>
      <c r="AK24" s="34" t="s">
        <v>121</v>
      </c>
      <c r="AL24" s="34" t="s">
        <v>122</v>
      </c>
      <c r="AM24" s="34" t="s">
        <v>123</v>
      </c>
      <c r="AN24" s="74"/>
      <c r="AO24" s="74"/>
      <c r="AP24" s="74"/>
      <c r="AQ24" s="74"/>
      <c r="AR24" s="74"/>
      <c r="AS24" s="75"/>
      <c r="AT24" s="75"/>
      <c r="AU24" s="75"/>
    </row>
    <row r="25" spans="1:47" s="40" customFormat="1" ht="127.5">
      <c r="A25" s="41">
        <v>2018</v>
      </c>
      <c r="B25" s="41">
        <v>140</v>
      </c>
      <c r="C25" s="68" t="s">
        <v>113</v>
      </c>
      <c r="D25" s="68" t="s">
        <v>39</v>
      </c>
      <c r="E25" s="34">
        <v>60</v>
      </c>
      <c r="F25" s="68" t="s">
        <v>41</v>
      </c>
      <c r="G25" s="35" t="s">
        <v>114</v>
      </c>
      <c r="H25" s="35" t="s">
        <v>46</v>
      </c>
      <c r="I25" s="68" t="s">
        <v>42</v>
      </c>
      <c r="J25" s="68" t="s">
        <v>44</v>
      </c>
      <c r="K25" s="34">
        <v>840104</v>
      </c>
      <c r="L25" s="68" t="s">
        <v>45</v>
      </c>
      <c r="M25" s="68" t="s">
        <v>46</v>
      </c>
      <c r="N25" s="69" t="s">
        <v>115</v>
      </c>
      <c r="O25" s="69" t="s">
        <v>116</v>
      </c>
      <c r="P25" s="34">
        <v>482610011</v>
      </c>
      <c r="Q25" s="70" t="s">
        <v>109</v>
      </c>
      <c r="R25" s="71" t="s">
        <v>124</v>
      </c>
      <c r="S25" s="37">
        <v>1</v>
      </c>
      <c r="T25" s="34" t="s">
        <v>118</v>
      </c>
      <c r="U25" s="72">
        <v>5040</v>
      </c>
      <c r="V25" s="66">
        <f t="shared" si="4"/>
        <v>5040</v>
      </c>
      <c r="W25" s="67">
        <f t="shared" si="5"/>
        <v>4500</v>
      </c>
      <c r="X25" s="73"/>
      <c r="Y25" s="73"/>
      <c r="Z25" s="73" t="s">
        <v>50</v>
      </c>
      <c r="AA25" s="34" t="s">
        <v>51</v>
      </c>
      <c r="AB25" s="34" t="s">
        <v>1</v>
      </c>
      <c r="AC25" s="34" t="s">
        <v>75</v>
      </c>
      <c r="AD25" s="73" t="s">
        <v>53</v>
      </c>
      <c r="AE25" s="73" t="s">
        <v>119</v>
      </c>
      <c r="AF25" s="73" t="s">
        <v>119</v>
      </c>
      <c r="AG25" s="34" t="s">
        <v>76</v>
      </c>
      <c r="AH25" s="34" t="s">
        <v>120</v>
      </c>
      <c r="AI25" s="38">
        <f t="shared" si="6"/>
        <v>5040</v>
      </c>
      <c r="AJ25" s="38">
        <f t="shared" si="7"/>
        <v>4500</v>
      </c>
      <c r="AK25" s="34" t="s">
        <v>121</v>
      </c>
      <c r="AL25" s="34" t="s">
        <v>125</v>
      </c>
      <c r="AM25" s="34" t="s">
        <v>57</v>
      </c>
      <c r="AN25" s="74"/>
      <c r="AO25" s="74"/>
      <c r="AP25" s="74"/>
      <c r="AQ25" s="74"/>
      <c r="AR25" s="74"/>
      <c r="AS25" s="75"/>
      <c r="AT25" s="75"/>
      <c r="AU25" s="75"/>
    </row>
    <row r="26" spans="1:47" s="40" customFormat="1" ht="127.5">
      <c r="A26" s="41">
        <v>2018</v>
      </c>
      <c r="B26" s="41">
        <v>140</v>
      </c>
      <c r="C26" s="68" t="s">
        <v>113</v>
      </c>
      <c r="D26" s="68" t="s">
        <v>39</v>
      </c>
      <c r="E26" s="34">
        <v>60</v>
      </c>
      <c r="F26" s="68" t="s">
        <v>41</v>
      </c>
      <c r="G26" s="35" t="s">
        <v>114</v>
      </c>
      <c r="H26" s="35" t="s">
        <v>46</v>
      </c>
      <c r="I26" s="68" t="s">
        <v>42</v>
      </c>
      <c r="J26" s="68" t="s">
        <v>44</v>
      </c>
      <c r="K26" s="34">
        <v>840104</v>
      </c>
      <c r="L26" s="68" t="s">
        <v>45</v>
      </c>
      <c r="M26" s="68" t="s">
        <v>46</v>
      </c>
      <c r="N26" s="69" t="s">
        <v>39</v>
      </c>
      <c r="O26" s="69" t="s">
        <v>39</v>
      </c>
      <c r="P26" s="34">
        <v>482610011</v>
      </c>
      <c r="Q26" s="70" t="s">
        <v>109</v>
      </c>
      <c r="R26" s="71" t="s">
        <v>124</v>
      </c>
      <c r="S26" s="37">
        <v>1</v>
      </c>
      <c r="T26" s="34" t="s">
        <v>118</v>
      </c>
      <c r="U26" s="72">
        <v>604.8</v>
      </c>
      <c r="V26" s="66">
        <f t="shared" si="4"/>
        <v>604.8</v>
      </c>
      <c r="W26" s="67">
        <f t="shared" si="5"/>
        <v>539.9999999999999</v>
      </c>
      <c r="X26" s="73"/>
      <c r="Y26" s="73"/>
      <c r="Z26" s="73" t="s">
        <v>50</v>
      </c>
      <c r="AA26" s="34" t="s">
        <v>51</v>
      </c>
      <c r="AB26" s="34" t="s">
        <v>1</v>
      </c>
      <c r="AC26" s="34" t="s">
        <v>75</v>
      </c>
      <c r="AD26" s="73" t="s">
        <v>53</v>
      </c>
      <c r="AE26" s="73" t="s">
        <v>119</v>
      </c>
      <c r="AF26" s="73" t="s">
        <v>119</v>
      </c>
      <c r="AG26" s="34" t="s">
        <v>76</v>
      </c>
      <c r="AH26" s="34" t="s">
        <v>120</v>
      </c>
      <c r="AI26" s="38">
        <f t="shared" si="6"/>
        <v>604.8</v>
      </c>
      <c r="AJ26" s="38">
        <f t="shared" si="7"/>
        <v>539.9999999999999</v>
      </c>
      <c r="AK26" s="34" t="s">
        <v>121</v>
      </c>
      <c r="AL26" s="34" t="s">
        <v>125</v>
      </c>
      <c r="AM26" s="34" t="s">
        <v>57</v>
      </c>
      <c r="AN26" s="74"/>
      <c r="AO26" s="74"/>
      <c r="AP26" s="74"/>
      <c r="AQ26" s="74"/>
      <c r="AR26" s="74"/>
      <c r="AS26" s="75"/>
      <c r="AT26" s="75"/>
      <c r="AU26" s="75"/>
    </row>
    <row r="27" spans="1:47" s="40" customFormat="1" ht="127.5">
      <c r="A27" s="41">
        <v>2018</v>
      </c>
      <c r="B27" s="41">
        <v>140</v>
      </c>
      <c r="C27" s="68" t="s">
        <v>113</v>
      </c>
      <c r="D27" s="68" t="s">
        <v>39</v>
      </c>
      <c r="E27" s="34">
        <v>60</v>
      </c>
      <c r="F27" s="68" t="s">
        <v>41</v>
      </c>
      <c r="G27" s="35" t="s">
        <v>114</v>
      </c>
      <c r="H27" s="35" t="s">
        <v>46</v>
      </c>
      <c r="I27" s="68" t="s">
        <v>42</v>
      </c>
      <c r="J27" s="68" t="s">
        <v>44</v>
      </c>
      <c r="K27" s="34">
        <v>840107</v>
      </c>
      <c r="L27" s="68" t="s">
        <v>45</v>
      </c>
      <c r="M27" s="68" t="s">
        <v>46</v>
      </c>
      <c r="N27" s="69" t="s">
        <v>115</v>
      </c>
      <c r="O27" s="69" t="s">
        <v>116</v>
      </c>
      <c r="P27" s="34">
        <v>482610011</v>
      </c>
      <c r="Q27" s="70" t="s">
        <v>109</v>
      </c>
      <c r="R27" s="71" t="s">
        <v>124</v>
      </c>
      <c r="S27" s="37">
        <v>1</v>
      </c>
      <c r="T27" s="34" t="s">
        <v>118</v>
      </c>
      <c r="U27" s="72">
        <v>159375.46</v>
      </c>
      <c r="V27" s="66">
        <f t="shared" si="4"/>
        <v>159375.46</v>
      </c>
      <c r="W27" s="67">
        <f t="shared" si="5"/>
        <v>142299.51785714284</v>
      </c>
      <c r="X27" s="73"/>
      <c r="Y27" s="73"/>
      <c r="Z27" s="73" t="s">
        <v>50</v>
      </c>
      <c r="AA27" s="34" t="s">
        <v>51</v>
      </c>
      <c r="AB27" s="34" t="s">
        <v>1</v>
      </c>
      <c r="AC27" s="34" t="s">
        <v>75</v>
      </c>
      <c r="AD27" s="73" t="s">
        <v>53</v>
      </c>
      <c r="AE27" s="73" t="s">
        <v>119</v>
      </c>
      <c r="AF27" s="73" t="s">
        <v>119</v>
      </c>
      <c r="AG27" s="34" t="s">
        <v>76</v>
      </c>
      <c r="AH27" s="34" t="s">
        <v>120</v>
      </c>
      <c r="AI27" s="38">
        <f t="shared" si="6"/>
        <v>159375.46</v>
      </c>
      <c r="AJ27" s="38">
        <f t="shared" si="7"/>
        <v>142299.51785714284</v>
      </c>
      <c r="AK27" s="34" t="s">
        <v>121</v>
      </c>
      <c r="AL27" s="34" t="s">
        <v>125</v>
      </c>
      <c r="AM27" s="34" t="s">
        <v>57</v>
      </c>
      <c r="AN27" s="74"/>
      <c r="AO27" s="74"/>
      <c r="AP27" s="74"/>
      <c r="AQ27" s="74"/>
      <c r="AR27" s="74"/>
      <c r="AS27" s="75"/>
      <c r="AT27" s="75"/>
      <c r="AU27" s="75"/>
    </row>
    <row r="28" spans="1:47" s="40" customFormat="1" ht="127.5">
      <c r="A28" s="41">
        <v>2018</v>
      </c>
      <c r="B28" s="41">
        <v>140</v>
      </c>
      <c r="C28" s="68" t="s">
        <v>113</v>
      </c>
      <c r="D28" s="68" t="s">
        <v>39</v>
      </c>
      <c r="E28" s="34">
        <v>60</v>
      </c>
      <c r="F28" s="68" t="s">
        <v>41</v>
      </c>
      <c r="G28" s="35" t="s">
        <v>114</v>
      </c>
      <c r="H28" s="35" t="s">
        <v>46</v>
      </c>
      <c r="I28" s="68" t="s">
        <v>42</v>
      </c>
      <c r="J28" s="68" t="s">
        <v>44</v>
      </c>
      <c r="K28" s="34">
        <v>840107</v>
      </c>
      <c r="L28" s="68" t="s">
        <v>45</v>
      </c>
      <c r="M28" s="68" t="s">
        <v>46</v>
      </c>
      <c r="N28" s="69" t="s">
        <v>39</v>
      </c>
      <c r="O28" s="69" t="s">
        <v>39</v>
      </c>
      <c r="P28" s="34">
        <v>482610011</v>
      </c>
      <c r="Q28" s="70" t="s">
        <v>109</v>
      </c>
      <c r="R28" s="71" t="s">
        <v>124</v>
      </c>
      <c r="S28" s="37">
        <v>1</v>
      </c>
      <c r="T28" s="34" t="s">
        <v>118</v>
      </c>
      <c r="U28" s="72">
        <v>19125.06</v>
      </c>
      <c r="V28" s="66">
        <f t="shared" si="4"/>
        <v>19125.06</v>
      </c>
      <c r="W28" s="67">
        <f t="shared" si="5"/>
        <v>17075.946428571428</v>
      </c>
      <c r="X28" s="73"/>
      <c r="Y28" s="73"/>
      <c r="Z28" s="73" t="s">
        <v>50</v>
      </c>
      <c r="AA28" s="34" t="s">
        <v>51</v>
      </c>
      <c r="AB28" s="34" t="s">
        <v>1</v>
      </c>
      <c r="AC28" s="34" t="s">
        <v>75</v>
      </c>
      <c r="AD28" s="73" t="s">
        <v>53</v>
      </c>
      <c r="AE28" s="73" t="s">
        <v>119</v>
      </c>
      <c r="AF28" s="73" t="s">
        <v>119</v>
      </c>
      <c r="AG28" s="34" t="s">
        <v>76</v>
      </c>
      <c r="AH28" s="34" t="s">
        <v>120</v>
      </c>
      <c r="AI28" s="38">
        <f t="shared" si="6"/>
        <v>19125.06</v>
      </c>
      <c r="AJ28" s="38">
        <f t="shared" si="7"/>
        <v>17075.946428571428</v>
      </c>
      <c r="AK28" s="34" t="s">
        <v>121</v>
      </c>
      <c r="AL28" s="34" t="s">
        <v>125</v>
      </c>
      <c r="AM28" s="34" t="s">
        <v>57</v>
      </c>
      <c r="AN28" s="74"/>
      <c r="AO28" s="74"/>
      <c r="AP28" s="74"/>
      <c r="AQ28" s="74"/>
      <c r="AR28" s="74"/>
      <c r="AS28" s="75"/>
      <c r="AT28" s="75"/>
      <c r="AU28" s="75"/>
    </row>
    <row r="29" spans="1:39" s="40" customFormat="1" ht="63.75">
      <c r="A29" s="76">
        <v>2018</v>
      </c>
      <c r="B29" s="76">
        <v>140</v>
      </c>
      <c r="C29" s="76">
        <v>9999</v>
      </c>
      <c r="D29" s="76" t="s">
        <v>39</v>
      </c>
      <c r="E29" s="77" t="s">
        <v>40</v>
      </c>
      <c r="F29" s="77" t="s">
        <v>41</v>
      </c>
      <c r="G29" s="78" t="s">
        <v>42</v>
      </c>
      <c r="H29" s="77" t="s">
        <v>108</v>
      </c>
      <c r="I29" s="76" t="s">
        <v>42</v>
      </c>
      <c r="J29" s="76" t="s">
        <v>44</v>
      </c>
      <c r="K29" s="76">
        <v>530804</v>
      </c>
      <c r="L29" s="76" t="s">
        <v>45</v>
      </c>
      <c r="M29" s="76" t="s">
        <v>46</v>
      </c>
      <c r="N29" s="76" t="s">
        <v>39</v>
      </c>
      <c r="O29" s="76" t="s">
        <v>39</v>
      </c>
      <c r="P29" s="76">
        <v>351400011</v>
      </c>
      <c r="Q29" s="76" t="s">
        <v>47</v>
      </c>
      <c r="R29" s="47" t="s">
        <v>126</v>
      </c>
      <c r="S29" s="79">
        <v>1</v>
      </c>
      <c r="T29" s="76" t="s">
        <v>49</v>
      </c>
      <c r="U29" s="80">
        <v>7800</v>
      </c>
      <c r="V29" s="80">
        <f t="shared" si="4"/>
        <v>7800</v>
      </c>
      <c r="W29" s="81">
        <f t="shared" si="5"/>
        <v>6964.285714285714</v>
      </c>
      <c r="X29" s="76"/>
      <c r="Y29" s="76" t="s">
        <v>50</v>
      </c>
      <c r="Z29" s="76"/>
      <c r="AA29" s="76" t="s">
        <v>51</v>
      </c>
      <c r="AB29" s="76" t="s">
        <v>65</v>
      </c>
      <c r="AC29" s="76" t="s">
        <v>72</v>
      </c>
      <c r="AD29" s="76" t="s">
        <v>53</v>
      </c>
      <c r="AE29" s="76"/>
      <c r="AF29" s="76"/>
      <c r="AG29" s="76" t="s">
        <v>54</v>
      </c>
      <c r="AH29" s="76" t="s">
        <v>55</v>
      </c>
      <c r="AI29" s="38">
        <f t="shared" si="6"/>
        <v>7800</v>
      </c>
      <c r="AJ29" s="38">
        <f t="shared" si="7"/>
        <v>6964.285714285714</v>
      </c>
      <c r="AK29" s="34" t="s">
        <v>127</v>
      </c>
      <c r="AL29" s="76" t="s">
        <v>128</v>
      </c>
      <c r="AM29" s="34" t="s">
        <v>57</v>
      </c>
    </row>
    <row r="30" spans="1:39" s="40" customFormat="1" ht="38.25">
      <c r="A30" s="34">
        <v>2018</v>
      </c>
      <c r="B30" s="34">
        <v>140</v>
      </c>
      <c r="C30" s="34">
        <v>9999</v>
      </c>
      <c r="D30" s="34" t="s">
        <v>39</v>
      </c>
      <c r="E30" s="35" t="s">
        <v>40</v>
      </c>
      <c r="F30" s="34" t="s">
        <v>41</v>
      </c>
      <c r="G30" s="36" t="s">
        <v>42</v>
      </c>
      <c r="H30" s="35" t="s">
        <v>108</v>
      </c>
      <c r="I30" s="34" t="s">
        <v>42</v>
      </c>
      <c r="J30" s="34" t="s">
        <v>44</v>
      </c>
      <c r="K30" s="34">
        <v>530601</v>
      </c>
      <c r="L30" s="34" t="s">
        <v>45</v>
      </c>
      <c r="M30" s="34" t="s">
        <v>46</v>
      </c>
      <c r="N30" s="34" t="s">
        <v>39</v>
      </c>
      <c r="O30" s="34" t="s">
        <v>39</v>
      </c>
      <c r="P30" s="34" t="s">
        <v>129</v>
      </c>
      <c r="Q30" s="34" t="s">
        <v>130</v>
      </c>
      <c r="R30" s="34" t="s">
        <v>131</v>
      </c>
      <c r="S30" s="37">
        <v>1</v>
      </c>
      <c r="T30" s="34" t="s">
        <v>49</v>
      </c>
      <c r="U30" s="38">
        <v>50000</v>
      </c>
      <c r="V30" s="38">
        <f t="shared" si="4"/>
        <v>50000</v>
      </c>
      <c r="W30" s="39">
        <f t="shared" si="5"/>
        <v>44642.85714285714</v>
      </c>
      <c r="X30" s="34" t="s">
        <v>50</v>
      </c>
      <c r="Y30" s="34"/>
      <c r="Z30" s="34"/>
      <c r="AA30" s="34"/>
      <c r="AB30" s="34" t="s">
        <v>53</v>
      </c>
      <c r="AC30" s="34" t="s">
        <v>132</v>
      </c>
      <c r="AD30" s="34" t="s">
        <v>53</v>
      </c>
      <c r="AE30" s="34"/>
      <c r="AF30" s="34"/>
      <c r="AG30" s="34" t="s">
        <v>54</v>
      </c>
      <c r="AH30" s="34" t="s">
        <v>55</v>
      </c>
      <c r="AI30" s="38">
        <f t="shared" si="6"/>
        <v>50000</v>
      </c>
      <c r="AJ30" s="38">
        <f t="shared" si="7"/>
        <v>44642.85714285714</v>
      </c>
      <c r="AK30" s="34" t="s">
        <v>127</v>
      </c>
      <c r="AL30" s="76" t="s">
        <v>128</v>
      </c>
      <c r="AM30" s="34" t="s">
        <v>57</v>
      </c>
    </row>
    <row r="31" spans="1:39" s="40" customFormat="1" ht="51">
      <c r="A31" s="34">
        <v>2018</v>
      </c>
      <c r="B31" s="34">
        <v>140</v>
      </c>
      <c r="C31" s="34">
        <v>9999</v>
      </c>
      <c r="D31" s="34" t="s">
        <v>39</v>
      </c>
      <c r="E31" s="35" t="s">
        <v>40</v>
      </c>
      <c r="F31" s="34" t="s">
        <v>41</v>
      </c>
      <c r="G31" s="36" t="s">
        <v>42</v>
      </c>
      <c r="H31" s="35" t="s">
        <v>108</v>
      </c>
      <c r="I31" s="34" t="s">
        <v>42</v>
      </c>
      <c r="J31" s="34" t="s">
        <v>44</v>
      </c>
      <c r="K31" s="34">
        <v>530701</v>
      </c>
      <c r="L31" s="34" t="s">
        <v>45</v>
      </c>
      <c r="M31" s="34" t="s">
        <v>46</v>
      </c>
      <c r="N31" s="34" t="s">
        <v>39</v>
      </c>
      <c r="O31" s="34" t="s">
        <v>39</v>
      </c>
      <c r="P31" s="34">
        <v>911380511</v>
      </c>
      <c r="Q31" s="34" t="s">
        <v>62</v>
      </c>
      <c r="R31" s="34" t="s">
        <v>133</v>
      </c>
      <c r="S31" s="37">
        <v>1</v>
      </c>
      <c r="T31" s="34" t="s">
        <v>49</v>
      </c>
      <c r="U31" s="38">
        <v>100000</v>
      </c>
      <c r="V31" s="38">
        <f t="shared" si="4"/>
        <v>100000</v>
      </c>
      <c r="W31" s="39">
        <f t="shared" si="5"/>
        <v>89285.71428571428</v>
      </c>
      <c r="X31" s="34"/>
      <c r="Y31" s="34"/>
      <c r="Z31" s="34" t="s">
        <v>50</v>
      </c>
      <c r="AA31" s="34" t="s">
        <v>51</v>
      </c>
      <c r="AB31" s="34" t="s">
        <v>65</v>
      </c>
      <c r="AC31" s="34" t="s">
        <v>72</v>
      </c>
      <c r="AD31" s="34" t="s">
        <v>53</v>
      </c>
      <c r="AE31" s="34"/>
      <c r="AF31" s="34"/>
      <c r="AG31" s="34" t="s">
        <v>54</v>
      </c>
      <c r="AH31" s="34" t="s">
        <v>55</v>
      </c>
      <c r="AI31" s="38">
        <f t="shared" si="6"/>
        <v>100000</v>
      </c>
      <c r="AJ31" s="38">
        <f t="shared" si="7"/>
        <v>89285.71428571428</v>
      </c>
      <c r="AK31" s="34" t="s">
        <v>127</v>
      </c>
      <c r="AL31" s="76" t="s">
        <v>128</v>
      </c>
      <c r="AM31" s="34" t="s">
        <v>57</v>
      </c>
    </row>
    <row r="32" spans="1:39" s="40" customFormat="1" ht="51">
      <c r="A32" s="34">
        <v>2018</v>
      </c>
      <c r="B32" s="34">
        <v>140</v>
      </c>
      <c r="C32" s="34">
        <v>9999</v>
      </c>
      <c r="D32" s="34" t="s">
        <v>39</v>
      </c>
      <c r="E32" s="35" t="s">
        <v>40</v>
      </c>
      <c r="F32" s="34" t="s">
        <v>41</v>
      </c>
      <c r="G32" s="36" t="s">
        <v>42</v>
      </c>
      <c r="H32" s="35" t="s">
        <v>108</v>
      </c>
      <c r="I32" s="34" t="s">
        <v>42</v>
      </c>
      <c r="J32" s="34" t="s">
        <v>44</v>
      </c>
      <c r="K32" s="34">
        <v>530701</v>
      </c>
      <c r="L32" s="34" t="s">
        <v>45</v>
      </c>
      <c r="M32" s="34" t="s">
        <v>46</v>
      </c>
      <c r="N32" s="34" t="s">
        <v>39</v>
      </c>
      <c r="O32" s="34" t="s">
        <v>39</v>
      </c>
      <c r="P32" s="34">
        <v>911380511</v>
      </c>
      <c r="Q32" s="34" t="s">
        <v>62</v>
      </c>
      <c r="R32" s="34" t="s">
        <v>134</v>
      </c>
      <c r="S32" s="37">
        <v>1</v>
      </c>
      <c r="T32" s="34" t="s">
        <v>49</v>
      </c>
      <c r="U32" s="38">
        <v>200000</v>
      </c>
      <c r="V32" s="38">
        <f t="shared" si="4"/>
        <v>200000</v>
      </c>
      <c r="W32" s="39">
        <f t="shared" si="5"/>
        <v>178571.42857142855</v>
      </c>
      <c r="X32" s="34"/>
      <c r="Y32" s="34" t="s">
        <v>50</v>
      </c>
      <c r="Z32" s="34"/>
      <c r="AA32" s="34" t="s">
        <v>51</v>
      </c>
      <c r="AB32" s="34" t="s">
        <v>65</v>
      </c>
      <c r="AC32" s="34" t="s">
        <v>72</v>
      </c>
      <c r="AD32" s="34" t="s">
        <v>53</v>
      </c>
      <c r="AE32" s="34"/>
      <c r="AF32" s="34"/>
      <c r="AG32" s="34" t="s">
        <v>54</v>
      </c>
      <c r="AH32" s="34" t="s">
        <v>55</v>
      </c>
      <c r="AI32" s="38">
        <f t="shared" si="6"/>
        <v>200000</v>
      </c>
      <c r="AJ32" s="38">
        <f t="shared" si="7"/>
        <v>178571.42857142855</v>
      </c>
      <c r="AK32" s="34" t="s">
        <v>127</v>
      </c>
      <c r="AL32" s="76" t="s">
        <v>128</v>
      </c>
      <c r="AM32" s="34" t="s">
        <v>57</v>
      </c>
    </row>
    <row r="33" spans="1:39" s="40" customFormat="1" ht="38.25">
      <c r="A33" s="34">
        <v>2018</v>
      </c>
      <c r="B33" s="34">
        <v>140</v>
      </c>
      <c r="C33" s="34">
        <v>9999</v>
      </c>
      <c r="D33" s="34" t="s">
        <v>39</v>
      </c>
      <c r="E33" s="35" t="s">
        <v>40</v>
      </c>
      <c r="F33" s="34" t="s">
        <v>41</v>
      </c>
      <c r="G33" s="36" t="s">
        <v>42</v>
      </c>
      <c r="H33" s="35" t="s">
        <v>108</v>
      </c>
      <c r="I33" s="34" t="s">
        <v>42</v>
      </c>
      <c r="J33" s="34" t="s">
        <v>44</v>
      </c>
      <c r="K33" s="34">
        <v>530701</v>
      </c>
      <c r="L33" s="34" t="s">
        <v>45</v>
      </c>
      <c r="M33" s="34" t="s">
        <v>46</v>
      </c>
      <c r="N33" s="34" t="s">
        <v>39</v>
      </c>
      <c r="O33" s="34" t="s">
        <v>39</v>
      </c>
      <c r="P33" s="34">
        <v>831600311</v>
      </c>
      <c r="Q33" s="34" t="s">
        <v>62</v>
      </c>
      <c r="R33" s="34" t="s">
        <v>135</v>
      </c>
      <c r="S33" s="37">
        <v>1</v>
      </c>
      <c r="T33" s="34" t="s">
        <v>49</v>
      </c>
      <c r="U33" s="38">
        <v>5000</v>
      </c>
      <c r="V33" s="38">
        <f t="shared" si="4"/>
        <v>5000</v>
      </c>
      <c r="W33" s="39">
        <f t="shared" si="5"/>
        <v>4464.285714285714</v>
      </c>
      <c r="X33" s="34" t="s">
        <v>50</v>
      </c>
      <c r="Y33" s="34"/>
      <c r="Z33" s="34"/>
      <c r="AA33" s="34" t="s">
        <v>64</v>
      </c>
      <c r="AB33" s="34" t="s">
        <v>53</v>
      </c>
      <c r="AC33" s="34" t="s">
        <v>136</v>
      </c>
      <c r="AD33" s="34" t="s">
        <v>53</v>
      </c>
      <c r="AE33" s="34"/>
      <c r="AF33" s="34"/>
      <c r="AG33" s="34" t="s">
        <v>67</v>
      </c>
      <c r="AH33" s="34" t="s">
        <v>55</v>
      </c>
      <c r="AI33" s="38">
        <f t="shared" si="6"/>
        <v>5000</v>
      </c>
      <c r="AJ33" s="38">
        <f t="shared" si="7"/>
        <v>4464.285714285714</v>
      </c>
      <c r="AK33" s="34" t="s">
        <v>127</v>
      </c>
      <c r="AL33" s="76" t="s">
        <v>128</v>
      </c>
      <c r="AM33" s="34" t="s">
        <v>57</v>
      </c>
    </row>
    <row r="34" spans="1:39" s="40" customFormat="1" ht="114.75">
      <c r="A34" s="34">
        <v>2018</v>
      </c>
      <c r="B34" s="34">
        <v>140</v>
      </c>
      <c r="C34" s="34">
        <v>9999</v>
      </c>
      <c r="D34" s="34" t="s">
        <v>39</v>
      </c>
      <c r="E34" s="35" t="s">
        <v>40</v>
      </c>
      <c r="F34" s="34" t="s">
        <v>41</v>
      </c>
      <c r="G34" s="36" t="s">
        <v>42</v>
      </c>
      <c r="H34" s="35" t="s">
        <v>108</v>
      </c>
      <c r="I34" s="34" t="s">
        <v>42</v>
      </c>
      <c r="J34" s="34" t="s">
        <v>44</v>
      </c>
      <c r="K34" s="41">
        <v>530704</v>
      </c>
      <c r="L34" s="34" t="s">
        <v>45</v>
      </c>
      <c r="M34" s="34" t="s">
        <v>46</v>
      </c>
      <c r="N34" s="34" t="s">
        <v>39</v>
      </c>
      <c r="O34" s="34" t="s">
        <v>39</v>
      </c>
      <c r="P34" s="44" t="s">
        <v>137</v>
      </c>
      <c r="Q34" s="34" t="s">
        <v>79</v>
      </c>
      <c r="R34" s="46" t="s">
        <v>138</v>
      </c>
      <c r="S34" s="42" t="s">
        <v>139</v>
      </c>
      <c r="T34" s="34" t="s">
        <v>49</v>
      </c>
      <c r="U34" s="43">
        <v>1515490.85</v>
      </c>
      <c r="V34" s="38">
        <f t="shared" si="4"/>
        <v>1515490.85</v>
      </c>
      <c r="W34" s="39">
        <f t="shared" si="5"/>
        <v>1353116.8303571427</v>
      </c>
      <c r="X34" s="34"/>
      <c r="Y34" s="34" t="s">
        <v>50</v>
      </c>
      <c r="Z34" s="34" t="s">
        <v>50</v>
      </c>
      <c r="AA34" s="34" t="s">
        <v>140</v>
      </c>
      <c r="AB34" s="34" t="s">
        <v>53</v>
      </c>
      <c r="AC34" s="34" t="s">
        <v>72</v>
      </c>
      <c r="AD34" s="34"/>
      <c r="AE34" s="34"/>
      <c r="AF34" s="34"/>
      <c r="AG34" s="34" t="s">
        <v>76</v>
      </c>
      <c r="AH34" s="34" t="s">
        <v>55</v>
      </c>
      <c r="AI34" s="38">
        <f t="shared" si="6"/>
        <v>1515490.85</v>
      </c>
      <c r="AJ34" s="38">
        <f t="shared" si="7"/>
        <v>1353116.8303571427</v>
      </c>
      <c r="AK34" s="34" t="s">
        <v>127</v>
      </c>
      <c r="AL34" s="76" t="s">
        <v>128</v>
      </c>
      <c r="AM34" s="34" t="s">
        <v>1</v>
      </c>
    </row>
    <row r="35" spans="1:39" s="40" customFormat="1" ht="51">
      <c r="A35" s="34">
        <v>2018</v>
      </c>
      <c r="B35" s="34">
        <v>140</v>
      </c>
      <c r="C35" s="34">
        <v>9999</v>
      </c>
      <c r="D35" s="34" t="s">
        <v>39</v>
      </c>
      <c r="E35" s="35" t="s">
        <v>40</v>
      </c>
      <c r="F35" s="34" t="s">
        <v>41</v>
      </c>
      <c r="G35" s="36" t="s">
        <v>42</v>
      </c>
      <c r="H35" s="35" t="s">
        <v>108</v>
      </c>
      <c r="I35" s="34" t="s">
        <v>42</v>
      </c>
      <c r="J35" s="34" t="s">
        <v>44</v>
      </c>
      <c r="K35" s="34">
        <v>530844</v>
      </c>
      <c r="L35" s="34" t="s">
        <v>45</v>
      </c>
      <c r="M35" s="34" t="s">
        <v>46</v>
      </c>
      <c r="N35" s="34" t="s">
        <v>39</v>
      </c>
      <c r="O35" s="34" t="s">
        <v>39</v>
      </c>
      <c r="P35" s="34" t="s">
        <v>141</v>
      </c>
      <c r="Q35" s="34" t="s">
        <v>62</v>
      </c>
      <c r="R35" s="34" t="s">
        <v>142</v>
      </c>
      <c r="S35" s="37">
        <v>1</v>
      </c>
      <c r="T35" s="34" t="s">
        <v>49</v>
      </c>
      <c r="U35" s="38">
        <v>4147</v>
      </c>
      <c r="V35" s="38">
        <f t="shared" si="4"/>
        <v>4147</v>
      </c>
      <c r="W35" s="39">
        <f t="shared" si="5"/>
        <v>3702.678571428571</v>
      </c>
      <c r="X35" s="34"/>
      <c r="Y35" s="34" t="s">
        <v>50</v>
      </c>
      <c r="Z35" s="34" t="s">
        <v>50</v>
      </c>
      <c r="AA35" s="34" t="s">
        <v>51</v>
      </c>
      <c r="AB35" s="34" t="s">
        <v>53</v>
      </c>
      <c r="AC35" s="34" t="s">
        <v>72</v>
      </c>
      <c r="AD35" s="34" t="s">
        <v>53</v>
      </c>
      <c r="AE35" s="34"/>
      <c r="AF35" s="34"/>
      <c r="AG35" s="34" t="s">
        <v>54</v>
      </c>
      <c r="AH35" s="34" t="s">
        <v>55</v>
      </c>
      <c r="AI35" s="38">
        <f t="shared" si="6"/>
        <v>4147</v>
      </c>
      <c r="AJ35" s="38">
        <f t="shared" si="7"/>
        <v>3702.678571428571</v>
      </c>
      <c r="AK35" s="34" t="s">
        <v>143</v>
      </c>
      <c r="AL35" s="34" t="s">
        <v>144</v>
      </c>
      <c r="AM35" s="34" t="s">
        <v>57</v>
      </c>
    </row>
    <row r="36" spans="1:39" s="40" customFormat="1" ht="89.25">
      <c r="A36" s="34">
        <v>2018</v>
      </c>
      <c r="B36" s="34">
        <v>140</v>
      </c>
      <c r="C36" s="34">
        <v>9999</v>
      </c>
      <c r="D36" s="34" t="s">
        <v>39</v>
      </c>
      <c r="E36" s="35" t="s">
        <v>40</v>
      </c>
      <c r="F36" s="34" t="s">
        <v>41</v>
      </c>
      <c r="G36" s="36" t="s">
        <v>42</v>
      </c>
      <c r="H36" s="35" t="s">
        <v>108</v>
      </c>
      <c r="I36" s="34" t="s">
        <v>42</v>
      </c>
      <c r="J36" s="34" t="s">
        <v>44</v>
      </c>
      <c r="K36" s="41">
        <v>531407</v>
      </c>
      <c r="L36" s="34" t="s">
        <v>45</v>
      </c>
      <c r="M36" s="34" t="s">
        <v>46</v>
      </c>
      <c r="N36" s="34" t="s">
        <v>39</v>
      </c>
      <c r="O36" s="34" t="s">
        <v>39</v>
      </c>
      <c r="P36" s="44" t="s">
        <v>145</v>
      </c>
      <c r="Q36" s="34" t="s">
        <v>47</v>
      </c>
      <c r="R36" s="46" t="s">
        <v>146</v>
      </c>
      <c r="S36" s="42">
        <v>1</v>
      </c>
      <c r="T36" s="34" t="s">
        <v>49</v>
      </c>
      <c r="U36" s="43">
        <v>181941.2</v>
      </c>
      <c r="V36" s="38">
        <f t="shared" si="4"/>
        <v>181941.2</v>
      </c>
      <c r="W36" s="39">
        <f t="shared" si="5"/>
        <v>162447.5</v>
      </c>
      <c r="X36" s="34"/>
      <c r="Y36" s="34" t="s">
        <v>50</v>
      </c>
      <c r="Z36" s="34" t="s">
        <v>50</v>
      </c>
      <c r="AA36" s="34" t="s">
        <v>51</v>
      </c>
      <c r="AB36" s="34" t="s">
        <v>53</v>
      </c>
      <c r="AC36" s="34" t="s">
        <v>72</v>
      </c>
      <c r="AD36" s="34" t="s">
        <v>53</v>
      </c>
      <c r="AE36" s="34" t="s">
        <v>53</v>
      </c>
      <c r="AF36" s="34" t="s">
        <v>53</v>
      </c>
      <c r="AG36" s="34" t="s">
        <v>54</v>
      </c>
      <c r="AH36" s="34" t="s">
        <v>55</v>
      </c>
      <c r="AI36" s="38">
        <f t="shared" si="6"/>
        <v>181941.2</v>
      </c>
      <c r="AJ36" s="38">
        <f t="shared" si="7"/>
        <v>162447.5</v>
      </c>
      <c r="AK36" s="34" t="s">
        <v>143</v>
      </c>
      <c r="AL36" s="34" t="s">
        <v>144</v>
      </c>
      <c r="AM36" s="34" t="s">
        <v>1</v>
      </c>
    </row>
    <row r="37" spans="1:39" s="40" customFormat="1" ht="89.25">
      <c r="A37" s="34">
        <v>2018</v>
      </c>
      <c r="B37" s="34">
        <v>140</v>
      </c>
      <c r="C37" s="34">
        <v>9999</v>
      </c>
      <c r="D37" s="34" t="s">
        <v>39</v>
      </c>
      <c r="E37" s="35" t="s">
        <v>40</v>
      </c>
      <c r="F37" s="34" t="s">
        <v>41</v>
      </c>
      <c r="G37" s="36" t="s">
        <v>42</v>
      </c>
      <c r="H37" s="35" t="s">
        <v>108</v>
      </c>
      <c r="I37" s="34" t="s">
        <v>42</v>
      </c>
      <c r="J37" s="34" t="s">
        <v>44</v>
      </c>
      <c r="K37" s="41">
        <v>531403</v>
      </c>
      <c r="L37" s="34" t="s">
        <v>45</v>
      </c>
      <c r="M37" s="34" t="s">
        <v>46</v>
      </c>
      <c r="N37" s="34" t="s">
        <v>39</v>
      </c>
      <c r="O37" s="34" t="s">
        <v>39</v>
      </c>
      <c r="P37" s="44" t="s">
        <v>145</v>
      </c>
      <c r="Q37" s="34" t="s">
        <v>47</v>
      </c>
      <c r="R37" s="46" t="s">
        <v>146</v>
      </c>
      <c r="S37" s="42">
        <v>1</v>
      </c>
      <c r="T37" s="34" t="s">
        <v>49</v>
      </c>
      <c r="U37" s="43">
        <v>129490.82</v>
      </c>
      <c r="V37" s="38">
        <f t="shared" si="4"/>
        <v>129490.82</v>
      </c>
      <c r="W37" s="39">
        <f t="shared" si="5"/>
        <v>115616.80357142857</v>
      </c>
      <c r="X37" s="34"/>
      <c r="Y37" s="34" t="s">
        <v>50</v>
      </c>
      <c r="Z37" s="34" t="s">
        <v>50</v>
      </c>
      <c r="AA37" s="34" t="s">
        <v>147</v>
      </c>
      <c r="AB37" s="34"/>
      <c r="AC37" s="34" t="s">
        <v>72</v>
      </c>
      <c r="AD37" s="34" t="s">
        <v>53</v>
      </c>
      <c r="AE37" s="34"/>
      <c r="AF37" s="34"/>
      <c r="AG37" s="34" t="s">
        <v>54</v>
      </c>
      <c r="AH37" s="34" t="s">
        <v>55</v>
      </c>
      <c r="AI37" s="38">
        <f t="shared" si="6"/>
        <v>129490.82</v>
      </c>
      <c r="AJ37" s="38">
        <f t="shared" si="7"/>
        <v>115616.80357142857</v>
      </c>
      <c r="AK37" s="34" t="s">
        <v>143</v>
      </c>
      <c r="AL37" s="34" t="s">
        <v>144</v>
      </c>
      <c r="AM37" s="34" t="s">
        <v>1</v>
      </c>
    </row>
    <row r="38" spans="1:39" s="40" customFormat="1" ht="41.25">
      <c r="A38" s="34">
        <v>2018</v>
      </c>
      <c r="B38" s="34">
        <v>140</v>
      </c>
      <c r="C38" s="34">
        <v>9999</v>
      </c>
      <c r="D38" s="34" t="s">
        <v>39</v>
      </c>
      <c r="E38" s="35" t="s">
        <v>40</v>
      </c>
      <c r="F38" s="34" t="s">
        <v>41</v>
      </c>
      <c r="G38" s="36" t="s">
        <v>42</v>
      </c>
      <c r="H38" s="35" t="s">
        <v>108</v>
      </c>
      <c r="I38" s="34" t="s">
        <v>42</v>
      </c>
      <c r="J38" s="34" t="s">
        <v>44</v>
      </c>
      <c r="K38" s="34">
        <v>530701</v>
      </c>
      <c r="L38" s="34" t="s">
        <v>45</v>
      </c>
      <c r="M38" s="34" t="s">
        <v>46</v>
      </c>
      <c r="N38" s="34" t="s">
        <v>39</v>
      </c>
      <c r="O38" s="34" t="s">
        <v>39</v>
      </c>
      <c r="P38" s="34">
        <v>871300011</v>
      </c>
      <c r="Q38" s="34" t="s">
        <v>62</v>
      </c>
      <c r="R38" s="34" t="s">
        <v>148</v>
      </c>
      <c r="S38" s="37">
        <v>1</v>
      </c>
      <c r="T38" s="34" t="s">
        <v>49</v>
      </c>
      <c r="U38" s="38">
        <v>75000</v>
      </c>
      <c r="V38" s="38">
        <f t="shared" si="4"/>
        <v>75000</v>
      </c>
      <c r="W38" s="39">
        <f t="shared" si="5"/>
        <v>66964.28571428571</v>
      </c>
      <c r="X38" s="34" t="s">
        <v>50</v>
      </c>
      <c r="Y38" s="34"/>
      <c r="Z38" s="34"/>
      <c r="AA38" s="34" t="s">
        <v>51</v>
      </c>
      <c r="AB38" s="34" t="s">
        <v>65</v>
      </c>
      <c r="AC38" s="34" t="s">
        <v>72</v>
      </c>
      <c r="AD38" s="34" t="s">
        <v>53</v>
      </c>
      <c r="AE38" s="34"/>
      <c r="AF38" s="34"/>
      <c r="AG38" s="34" t="s">
        <v>54</v>
      </c>
      <c r="AH38" s="34" t="s">
        <v>55</v>
      </c>
      <c r="AI38" s="38">
        <f t="shared" si="6"/>
        <v>75000</v>
      </c>
      <c r="AJ38" s="38">
        <f t="shared" si="7"/>
        <v>66964.28571428571</v>
      </c>
      <c r="AK38" s="34" t="s">
        <v>143</v>
      </c>
      <c r="AL38" s="34" t="s">
        <v>144</v>
      </c>
      <c r="AM38" s="34" t="s">
        <v>57</v>
      </c>
    </row>
    <row r="39" spans="1:39" s="40" customFormat="1" ht="41.25">
      <c r="A39" s="34">
        <v>2018</v>
      </c>
      <c r="B39" s="34">
        <v>140</v>
      </c>
      <c r="C39" s="34">
        <v>9999</v>
      </c>
      <c r="D39" s="34" t="s">
        <v>39</v>
      </c>
      <c r="E39" s="35" t="s">
        <v>40</v>
      </c>
      <c r="F39" s="34" t="s">
        <v>41</v>
      </c>
      <c r="G39" s="36" t="s">
        <v>42</v>
      </c>
      <c r="H39" s="35" t="s">
        <v>108</v>
      </c>
      <c r="I39" s="34" t="s">
        <v>42</v>
      </c>
      <c r="J39" s="34" t="s">
        <v>44</v>
      </c>
      <c r="K39" s="34">
        <v>530701</v>
      </c>
      <c r="L39" s="34" t="s">
        <v>45</v>
      </c>
      <c r="M39" s="34" t="s">
        <v>46</v>
      </c>
      <c r="N39" s="34" t="s">
        <v>39</v>
      </c>
      <c r="O39" s="34" t="s">
        <v>39</v>
      </c>
      <c r="P39" s="34">
        <v>871300011</v>
      </c>
      <c r="Q39" s="34" t="s">
        <v>62</v>
      </c>
      <c r="R39" s="34" t="s">
        <v>149</v>
      </c>
      <c r="S39" s="37">
        <v>1</v>
      </c>
      <c r="T39" s="34" t="s">
        <v>49</v>
      </c>
      <c r="U39" s="38">
        <v>2291.2</v>
      </c>
      <c r="V39" s="38">
        <f t="shared" si="4"/>
        <v>2291.2</v>
      </c>
      <c r="W39" s="39">
        <f t="shared" si="5"/>
        <v>2045.7142857142853</v>
      </c>
      <c r="X39" s="34" t="s">
        <v>50</v>
      </c>
      <c r="Y39" s="34"/>
      <c r="Z39" s="34"/>
      <c r="AA39" s="34" t="s">
        <v>51</v>
      </c>
      <c r="AB39" s="34" t="s">
        <v>53</v>
      </c>
      <c r="AC39" s="34" t="s">
        <v>72</v>
      </c>
      <c r="AD39" s="34" t="s">
        <v>53</v>
      </c>
      <c r="AE39" s="34"/>
      <c r="AF39" s="34"/>
      <c r="AG39" s="34" t="s">
        <v>54</v>
      </c>
      <c r="AH39" s="34" t="s">
        <v>55</v>
      </c>
      <c r="AI39" s="38">
        <f t="shared" si="6"/>
        <v>2291.2</v>
      </c>
      <c r="AJ39" s="38">
        <f t="shared" si="7"/>
        <v>2045.7142857142853</v>
      </c>
      <c r="AK39" s="34" t="s">
        <v>143</v>
      </c>
      <c r="AL39" s="34" t="s">
        <v>144</v>
      </c>
      <c r="AM39" s="34" t="s">
        <v>57</v>
      </c>
    </row>
    <row r="40" spans="1:39" s="40" customFormat="1" ht="25.5" customHeight="1">
      <c r="A40" s="34">
        <v>2018</v>
      </c>
      <c r="B40" s="34">
        <v>140</v>
      </c>
      <c r="C40" s="34">
        <v>9999</v>
      </c>
      <c r="D40" s="34" t="s">
        <v>39</v>
      </c>
      <c r="E40" s="35" t="s">
        <v>40</v>
      </c>
      <c r="F40" s="34" t="s">
        <v>41</v>
      </c>
      <c r="G40" s="36" t="s">
        <v>42</v>
      </c>
      <c r="H40" s="35" t="s">
        <v>108</v>
      </c>
      <c r="I40" s="34" t="s">
        <v>42</v>
      </c>
      <c r="J40" s="34" t="s">
        <v>44</v>
      </c>
      <c r="K40" s="34">
        <v>530701</v>
      </c>
      <c r="L40" s="34" t="s">
        <v>45</v>
      </c>
      <c r="M40" s="34" t="s">
        <v>46</v>
      </c>
      <c r="N40" s="34" t="s">
        <v>39</v>
      </c>
      <c r="O40" s="34" t="s">
        <v>39</v>
      </c>
      <c r="P40" s="34">
        <v>871300011</v>
      </c>
      <c r="Q40" s="34" t="s">
        <v>62</v>
      </c>
      <c r="R40" s="34" t="s">
        <v>150</v>
      </c>
      <c r="S40" s="37">
        <v>1</v>
      </c>
      <c r="T40" s="34" t="s">
        <v>49</v>
      </c>
      <c r="U40" s="38">
        <v>740.16</v>
      </c>
      <c r="V40" s="38">
        <f t="shared" si="4"/>
        <v>740.16</v>
      </c>
      <c r="W40" s="39">
        <f t="shared" si="5"/>
        <v>660.8571428571428</v>
      </c>
      <c r="X40" s="34" t="s">
        <v>50</v>
      </c>
      <c r="Y40" s="34" t="s">
        <v>50</v>
      </c>
      <c r="Z40" s="34"/>
      <c r="AA40" s="34" t="s">
        <v>51</v>
      </c>
      <c r="AB40" s="34" t="s">
        <v>53</v>
      </c>
      <c r="AC40" s="34" t="s">
        <v>72</v>
      </c>
      <c r="AD40" s="34" t="s">
        <v>53</v>
      </c>
      <c r="AE40" s="34"/>
      <c r="AF40" s="34"/>
      <c r="AG40" s="34" t="s">
        <v>54</v>
      </c>
      <c r="AH40" s="34" t="s">
        <v>55</v>
      </c>
      <c r="AI40" s="38">
        <f t="shared" si="6"/>
        <v>740.16</v>
      </c>
      <c r="AJ40" s="38">
        <f t="shared" si="7"/>
        <v>660.8571428571428</v>
      </c>
      <c r="AK40" s="34" t="s">
        <v>143</v>
      </c>
      <c r="AL40" s="34" t="s">
        <v>144</v>
      </c>
      <c r="AM40" s="34" t="s">
        <v>57</v>
      </c>
    </row>
    <row r="41" spans="1:39" s="40" customFormat="1" ht="82.5">
      <c r="A41" s="34">
        <v>2018</v>
      </c>
      <c r="B41" s="34">
        <v>140</v>
      </c>
      <c r="C41" s="34">
        <v>9999</v>
      </c>
      <c r="D41" s="34" t="s">
        <v>39</v>
      </c>
      <c r="E41" s="35" t="s">
        <v>40</v>
      </c>
      <c r="F41" s="34" t="s">
        <v>41</v>
      </c>
      <c r="G41" s="36" t="s">
        <v>42</v>
      </c>
      <c r="H41" s="35" t="s">
        <v>108</v>
      </c>
      <c r="I41" s="34" t="s">
        <v>42</v>
      </c>
      <c r="J41" s="34" t="s">
        <v>44</v>
      </c>
      <c r="K41" s="34">
        <v>530704</v>
      </c>
      <c r="L41" s="34" t="s">
        <v>45</v>
      </c>
      <c r="M41" s="34" t="s">
        <v>46</v>
      </c>
      <c r="N41" s="34" t="s">
        <v>39</v>
      </c>
      <c r="O41" s="34" t="s">
        <v>39</v>
      </c>
      <c r="P41" s="34" t="s">
        <v>151</v>
      </c>
      <c r="Q41" s="34" t="s">
        <v>62</v>
      </c>
      <c r="R41" s="34" t="s">
        <v>152</v>
      </c>
      <c r="S41" s="37">
        <v>1</v>
      </c>
      <c r="T41" s="34" t="s">
        <v>49</v>
      </c>
      <c r="U41" s="38">
        <v>274566.86</v>
      </c>
      <c r="V41" s="38">
        <f t="shared" si="4"/>
        <v>274566.86</v>
      </c>
      <c r="W41" s="39">
        <f t="shared" si="5"/>
        <v>245148.9821428571</v>
      </c>
      <c r="X41" s="34" t="s">
        <v>50</v>
      </c>
      <c r="Y41" s="34" t="s">
        <v>50</v>
      </c>
      <c r="Z41" s="34" t="s">
        <v>50</v>
      </c>
      <c r="AA41" s="34" t="s">
        <v>51</v>
      </c>
      <c r="AB41" s="34" t="s">
        <v>65</v>
      </c>
      <c r="AC41" s="34" t="s">
        <v>72</v>
      </c>
      <c r="AD41" s="34" t="s">
        <v>53</v>
      </c>
      <c r="AE41" s="34"/>
      <c r="AF41" s="34"/>
      <c r="AG41" s="34" t="s">
        <v>54</v>
      </c>
      <c r="AH41" s="34" t="s">
        <v>55</v>
      </c>
      <c r="AI41" s="38">
        <f t="shared" si="6"/>
        <v>274566.86</v>
      </c>
      <c r="AJ41" s="38">
        <f t="shared" si="7"/>
        <v>245148.9821428571</v>
      </c>
      <c r="AK41" s="34" t="s">
        <v>143</v>
      </c>
      <c r="AL41" s="34" t="s">
        <v>144</v>
      </c>
      <c r="AM41" s="34" t="s">
        <v>57</v>
      </c>
    </row>
    <row r="42" spans="1:39" s="1" customFormat="1" ht="60">
      <c r="A42" s="61">
        <v>2018</v>
      </c>
      <c r="B42" s="61">
        <v>140</v>
      </c>
      <c r="C42" s="61">
        <v>9999</v>
      </c>
      <c r="D42" s="61" t="s">
        <v>39</v>
      </c>
      <c r="E42" s="62" t="s">
        <v>40</v>
      </c>
      <c r="F42" s="61" t="s">
        <v>41</v>
      </c>
      <c r="G42" s="63" t="s">
        <v>42</v>
      </c>
      <c r="H42" s="62" t="s">
        <v>108</v>
      </c>
      <c r="I42" s="61" t="s">
        <v>42</v>
      </c>
      <c r="J42" s="61" t="s">
        <v>44</v>
      </c>
      <c r="K42" s="61">
        <v>530704</v>
      </c>
      <c r="L42" s="61" t="s">
        <v>45</v>
      </c>
      <c r="M42" s="61" t="s">
        <v>46</v>
      </c>
      <c r="N42" s="61" t="s">
        <v>39</v>
      </c>
      <c r="O42" s="61" t="s">
        <v>39</v>
      </c>
      <c r="P42" s="61">
        <v>471732011</v>
      </c>
      <c r="Q42" s="61" t="s">
        <v>109</v>
      </c>
      <c r="R42" s="28" t="s">
        <v>153</v>
      </c>
      <c r="S42" s="65">
        <v>1</v>
      </c>
      <c r="T42" s="61" t="s">
        <v>49</v>
      </c>
      <c r="U42" s="66">
        <v>17000</v>
      </c>
      <c r="V42" s="66">
        <f t="shared" si="4"/>
        <v>17000</v>
      </c>
      <c r="W42" s="67">
        <f t="shared" si="5"/>
        <v>15178.571428571428</v>
      </c>
      <c r="X42" s="61" t="s">
        <v>50</v>
      </c>
      <c r="Y42" s="61" t="s">
        <v>50</v>
      </c>
      <c r="Z42" s="61" t="s">
        <v>50</v>
      </c>
      <c r="AA42" s="61" t="s">
        <v>51</v>
      </c>
      <c r="AB42" s="61" t="s">
        <v>65</v>
      </c>
      <c r="AC42" s="61" t="s">
        <v>72</v>
      </c>
      <c r="AD42" s="61" t="s">
        <v>53</v>
      </c>
      <c r="AE42" s="61"/>
      <c r="AF42" s="61"/>
      <c r="AG42" s="61" t="s">
        <v>54</v>
      </c>
      <c r="AH42" s="61" t="s">
        <v>55</v>
      </c>
      <c r="AI42" s="38">
        <f t="shared" si="6"/>
        <v>17000</v>
      </c>
      <c r="AJ42" s="38">
        <f t="shared" si="7"/>
        <v>15178.571428571428</v>
      </c>
      <c r="AK42" s="25" t="s">
        <v>111</v>
      </c>
      <c r="AL42" s="25" t="s">
        <v>112</v>
      </c>
      <c r="AM42" s="25" t="s">
        <v>57</v>
      </c>
    </row>
    <row r="43" spans="1:39" s="1" customFormat="1" ht="52.5">
      <c r="A43" s="61">
        <v>2018</v>
      </c>
      <c r="B43" s="61">
        <v>140</v>
      </c>
      <c r="C43" s="61">
        <v>9999</v>
      </c>
      <c r="D43" s="61" t="s">
        <v>39</v>
      </c>
      <c r="E43" s="62" t="s">
        <v>40</v>
      </c>
      <c r="F43" s="61" t="s">
        <v>41</v>
      </c>
      <c r="G43" s="63" t="s">
        <v>42</v>
      </c>
      <c r="H43" s="62" t="s">
        <v>108</v>
      </c>
      <c r="I43" s="61" t="s">
        <v>42</v>
      </c>
      <c r="J43" s="61" t="s">
        <v>44</v>
      </c>
      <c r="K43" s="61">
        <v>530704</v>
      </c>
      <c r="L43" s="61" t="s">
        <v>45</v>
      </c>
      <c r="M43" s="61" t="s">
        <v>46</v>
      </c>
      <c r="N43" s="61" t="s">
        <v>39</v>
      </c>
      <c r="O43" s="61" t="s">
        <v>39</v>
      </c>
      <c r="P43" s="34">
        <v>472200114</v>
      </c>
      <c r="Q43" s="61" t="s">
        <v>109</v>
      </c>
      <c r="R43" s="82" t="s">
        <v>154</v>
      </c>
      <c r="S43" s="65">
        <v>1</v>
      </c>
      <c r="T43" s="61" t="s">
        <v>49</v>
      </c>
      <c r="U43" s="66">
        <v>80000</v>
      </c>
      <c r="V43" s="66">
        <f t="shared" si="4"/>
        <v>80000</v>
      </c>
      <c r="W43" s="67">
        <f t="shared" si="5"/>
        <v>71428.57142857142</v>
      </c>
      <c r="X43" s="61"/>
      <c r="Y43" s="61" t="s">
        <v>50</v>
      </c>
      <c r="Z43" s="61"/>
      <c r="AA43" s="61" t="s">
        <v>51</v>
      </c>
      <c r="AB43" s="61" t="s">
        <v>65</v>
      </c>
      <c r="AC43" s="61" t="s">
        <v>72</v>
      </c>
      <c r="AD43" s="61" t="s">
        <v>53</v>
      </c>
      <c r="AE43" s="61"/>
      <c r="AF43" s="61"/>
      <c r="AG43" s="61" t="s">
        <v>54</v>
      </c>
      <c r="AH43" s="61" t="s">
        <v>55</v>
      </c>
      <c r="AI43" s="38">
        <f t="shared" si="6"/>
        <v>80000</v>
      </c>
      <c r="AJ43" s="38">
        <f t="shared" si="7"/>
        <v>71428.57142857142</v>
      </c>
      <c r="AK43" s="25" t="s">
        <v>111</v>
      </c>
      <c r="AL43" s="25" t="s">
        <v>112</v>
      </c>
      <c r="AM43" s="25" t="s">
        <v>57</v>
      </c>
    </row>
    <row r="44" spans="1:39" s="1" customFormat="1" ht="60">
      <c r="A44" s="61">
        <v>2018</v>
      </c>
      <c r="B44" s="61">
        <v>140</v>
      </c>
      <c r="C44" s="61">
        <v>9999</v>
      </c>
      <c r="D44" s="61" t="s">
        <v>39</v>
      </c>
      <c r="E44" s="62" t="s">
        <v>40</v>
      </c>
      <c r="F44" s="61" t="s">
        <v>41</v>
      </c>
      <c r="G44" s="63" t="s">
        <v>42</v>
      </c>
      <c r="H44" s="62" t="s">
        <v>108</v>
      </c>
      <c r="I44" s="61" t="s">
        <v>42</v>
      </c>
      <c r="J44" s="61" t="s">
        <v>44</v>
      </c>
      <c r="K44" s="61">
        <v>530105</v>
      </c>
      <c r="L44" s="61" t="s">
        <v>45</v>
      </c>
      <c r="M44" s="61" t="s">
        <v>46</v>
      </c>
      <c r="N44" s="61" t="s">
        <v>39</v>
      </c>
      <c r="O44" s="61" t="s">
        <v>39</v>
      </c>
      <c r="P44" s="34">
        <v>472200114</v>
      </c>
      <c r="Q44" s="61" t="s">
        <v>109</v>
      </c>
      <c r="R44" s="82" t="s">
        <v>155</v>
      </c>
      <c r="S44" s="65">
        <v>1</v>
      </c>
      <c r="T44" s="61" t="s">
        <v>49</v>
      </c>
      <c r="U44" s="66">
        <v>1545685</v>
      </c>
      <c r="V44" s="66">
        <f t="shared" si="4"/>
        <v>1545685</v>
      </c>
      <c r="W44" s="67">
        <f t="shared" si="5"/>
        <v>1380075.8928571427</v>
      </c>
      <c r="X44" s="61"/>
      <c r="Y44" s="61" t="s">
        <v>50</v>
      </c>
      <c r="Z44" s="61"/>
      <c r="AA44" s="61" t="s">
        <v>51</v>
      </c>
      <c r="AB44" s="61" t="s">
        <v>65</v>
      </c>
      <c r="AC44" s="61" t="s">
        <v>72</v>
      </c>
      <c r="AD44" s="61" t="s">
        <v>53</v>
      </c>
      <c r="AE44" s="61"/>
      <c r="AF44" s="61"/>
      <c r="AG44" s="61" t="s">
        <v>54</v>
      </c>
      <c r="AH44" s="61" t="s">
        <v>55</v>
      </c>
      <c r="AI44" s="38">
        <f t="shared" si="6"/>
        <v>1545685</v>
      </c>
      <c r="AJ44" s="38">
        <f t="shared" si="7"/>
        <v>1380075.8928571427</v>
      </c>
      <c r="AK44" s="25" t="s">
        <v>111</v>
      </c>
      <c r="AL44" s="25" t="s">
        <v>112</v>
      </c>
      <c r="AM44" s="25" t="s">
        <v>57</v>
      </c>
    </row>
    <row r="45" spans="1:39" s="40" customFormat="1" ht="82.5">
      <c r="A45" s="34">
        <v>2018</v>
      </c>
      <c r="B45" s="34">
        <v>140</v>
      </c>
      <c r="C45" s="34">
        <v>9999</v>
      </c>
      <c r="D45" s="34" t="s">
        <v>39</v>
      </c>
      <c r="E45" s="35" t="s">
        <v>156</v>
      </c>
      <c r="F45" s="34" t="s">
        <v>41</v>
      </c>
      <c r="G45" s="35" t="s">
        <v>157</v>
      </c>
      <c r="H45" s="35" t="s">
        <v>46</v>
      </c>
      <c r="I45" s="34" t="s">
        <v>42</v>
      </c>
      <c r="J45" s="34" t="s">
        <v>44</v>
      </c>
      <c r="K45" s="34">
        <v>730612</v>
      </c>
      <c r="L45" s="34" t="s">
        <v>45</v>
      </c>
      <c r="M45" s="34" t="s">
        <v>46</v>
      </c>
      <c r="N45" s="34">
        <v>2002</v>
      </c>
      <c r="O45" s="34">
        <v>5069</v>
      </c>
      <c r="P45" s="34">
        <v>929000011</v>
      </c>
      <c r="Q45" s="34" t="s">
        <v>158</v>
      </c>
      <c r="R45" s="83" t="s">
        <v>159</v>
      </c>
      <c r="S45" s="37">
        <v>1</v>
      </c>
      <c r="T45" s="34" t="s">
        <v>49</v>
      </c>
      <c r="U45" s="84">
        <v>99900</v>
      </c>
      <c r="V45" s="38">
        <v>99900</v>
      </c>
      <c r="W45" s="39">
        <f t="shared" si="5"/>
        <v>89196.42857142857</v>
      </c>
      <c r="X45" s="34"/>
      <c r="Y45" s="34" t="s">
        <v>50</v>
      </c>
      <c r="Z45" s="34" t="s">
        <v>50</v>
      </c>
      <c r="AA45" s="61" t="s">
        <v>99</v>
      </c>
      <c r="AB45" s="61" t="s">
        <v>65</v>
      </c>
      <c r="AC45" s="34" t="s">
        <v>97</v>
      </c>
      <c r="AD45" s="34" t="s">
        <v>53</v>
      </c>
      <c r="AE45" s="34"/>
      <c r="AF45" s="34"/>
      <c r="AG45" s="61" t="s">
        <v>54</v>
      </c>
      <c r="AH45" s="34" t="s">
        <v>160</v>
      </c>
      <c r="AI45" s="38">
        <f t="shared" si="6"/>
        <v>99900</v>
      </c>
      <c r="AJ45" s="38">
        <f t="shared" si="7"/>
        <v>89196.42857142857</v>
      </c>
      <c r="AK45" s="34" t="s">
        <v>161</v>
      </c>
      <c r="AL45" s="34" t="s">
        <v>104</v>
      </c>
      <c r="AM45" s="34" t="s">
        <v>57</v>
      </c>
    </row>
    <row r="46" spans="1:39" s="40" customFormat="1" ht="54.75">
      <c r="A46" s="34">
        <v>2018</v>
      </c>
      <c r="B46" s="34">
        <v>140</v>
      </c>
      <c r="C46" s="34">
        <v>9999</v>
      </c>
      <c r="D46" s="34" t="s">
        <v>39</v>
      </c>
      <c r="E46" s="35">
        <v>59</v>
      </c>
      <c r="F46" s="34" t="s">
        <v>41</v>
      </c>
      <c r="G46" s="36" t="s">
        <v>42</v>
      </c>
      <c r="H46" s="35" t="s">
        <v>162</v>
      </c>
      <c r="I46" s="34" t="s">
        <v>42</v>
      </c>
      <c r="J46" s="34" t="s">
        <v>44</v>
      </c>
      <c r="K46" s="34">
        <v>530612</v>
      </c>
      <c r="L46" s="34" t="s">
        <v>45</v>
      </c>
      <c r="M46" s="34" t="s">
        <v>46</v>
      </c>
      <c r="N46" s="34" t="s">
        <v>39</v>
      </c>
      <c r="O46" s="34" t="s">
        <v>39</v>
      </c>
      <c r="P46" s="34">
        <v>9290000130</v>
      </c>
      <c r="Q46" s="34" t="s">
        <v>62</v>
      </c>
      <c r="R46" s="47" t="s">
        <v>163</v>
      </c>
      <c r="S46" s="37">
        <v>1</v>
      </c>
      <c r="T46" s="34" t="s">
        <v>49</v>
      </c>
      <c r="U46" s="38">
        <v>504000</v>
      </c>
      <c r="V46" s="38">
        <f>S46*U46</f>
        <v>504000</v>
      </c>
      <c r="W46" s="85">
        <f>U46/1.12</f>
        <v>449999.99999999994</v>
      </c>
      <c r="X46" s="34"/>
      <c r="Y46" s="34" t="s">
        <v>50</v>
      </c>
      <c r="Z46" s="34" t="s">
        <v>50</v>
      </c>
      <c r="AA46" s="61" t="s">
        <v>99</v>
      </c>
      <c r="AB46" s="61" t="s">
        <v>65</v>
      </c>
      <c r="AC46" s="34" t="s">
        <v>164</v>
      </c>
      <c r="AD46" s="34" t="s">
        <v>53</v>
      </c>
      <c r="AE46" s="34"/>
      <c r="AF46" s="34"/>
      <c r="AG46" s="34" t="s">
        <v>94</v>
      </c>
      <c r="AH46" s="34" t="s">
        <v>55</v>
      </c>
      <c r="AI46" s="38">
        <f>S46*U46</f>
        <v>504000</v>
      </c>
      <c r="AJ46" s="38">
        <f>S46*W46</f>
        <v>449999.99999999994</v>
      </c>
      <c r="AK46" s="38" t="s">
        <v>165</v>
      </c>
      <c r="AL46" s="38" t="s">
        <v>166</v>
      </c>
      <c r="AM46" s="34" t="s">
        <v>57</v>
      </c>
    </row>
  </sheetData>
  <sheetProtection/>
  <autoFilter ref="A4:IL44"/>
  <mergeCells count="2">
    <mergeCell ref="A2:O2"/>
    <mergeCell ref="P2:AH2"/>
  </mergeCells>
  <conditionalFormatting sqref="R5:R9">
    <cfRule type="duplicateValues" priority="21" dxfId="21" stopIfTrue="1">
      <formula>AND(COUNTIF($R$5:$R$9,R5)&gt;1,NOT(ISBLANK(R5)))</formula>
    </cfRule>
  </conditionalFormatting>
  <conditionalFormatting sqref="R11">
    <cfRule type="duplicateValues" priority="20" dxfId="21" stopIfTrue="1">
      <formula>AND(COUNTIF($R$11:$R$11,R11)&gt;1,NOT(ISBLANK(R11)))</formula>
    </cfRule>
  </conditionalFormatting>
  <conditionalFormatting sqref="R12">
    <cfRule type="duplicateValues" priority="19" dxfId="21" stopIfTrue="1">
      <formula>AND(COUNTIF($R$12:$R$12,R12)&gt;1,NOT(ISBLANK(R12)))</formula>
    </cfRule>
  </conditionalFormatting>
  <conditionalFormatting sqref="R16">
    <cfRule type="duplicateValues" priority="18" dxfId="21" stopIfTrue="1">
      <formula>AND(COUNTIF($R$16:$R$16,R16)&gt;1,NOT(ISBLANK(R16)))</formula>
    </cfRule>
  </conditionalFormatting>
  <conditionalFormatting sqref="R18">
    <cfRule type="duplicateValues" priority="17" dxfId="21" stopIfTrue="1">
      <formula>AND(COUNTIF($R$18:$R$18,R18)&gt;1,NOT(ISBLANK(R18)))</formula>
    </cfRule>
  </conditionalFormatting>
  <conditionalFormatting sqref="R22">
    <cfRule type="duplicateValues" priority="16" dxfId="21" stopIfTrue="1">
      <formula>AND(COUNTIF($R$22:$R$22,R22)&gt;1,NOT(ISBLANK(R22)))</formula>
    </cfRule>
  </conditionalFormatting>
  <conditionalFormatting sqref="R23">
    <cfRule type="duplicateValues" priority="15" dxfId="21" stopIfTrue="1">
      <formula>AND(COUNTIF($R$23:$R$23,R23)&gt;1,NOT(ISBLANK(R23)))</formula>
    </cfRule>
  </conditionalFormatting>
  <conditionalFormatting sqref="R24">
    <cfRule type="duplicateValues" priority="14" dxfId="21" stopIfTrue="1">
      <formula>AND(COUNTIF($R$24:$R$24,R24)&gt;1,NOT(ISBLANK(R24)))</formula>
    </cfRule>
  </conditionalFormatting>
  <conditionalFormatting sqref="R25">
    <cfRule type="duplicateValues" priority="13" dxfId="21" stopIfTrue="1">
      <formula>AND(COUNTIF($R$25:$R$25,R25)&gt;1,NOT(ISBLANK(R25)))</formula>
    </cfRule>
  </conditionalFormatting>
  <conditionalFormatting sqref="R26">
    <cfRule type="duplicateValues" priority="12" dxfId="21" stopIfTrue="1">
      <formula>AND(COUNTIF($R$26:$R$26,R26)&gt;1,NOT(ISBLANK(R26)))</formula>
    </cfRule>
  </conditionalFormatting>
  <conditionalFormatting sqref="R27">
    <cfRule type="duplicateValues" priority="11" dxfId="21" stopIfTrue="1">
      <formula>AND(COUNTIF($R$27:$R$27,R27)&gt;1,NOT(ISBLANK(R27)))</formula>
    </cfRule>
  </conditionalFormatting>
  <conditionalFormatting sqref="R28">
    <cfRule type="duplicateValues" priority="10" dxfId="21" stopIfTrue="1">
      <formula>AND(COUNTIF($R$28:$R$28,R28)&gt;1,NOT(ISBLANK(R28)))</formula>
    </cfRule>
  </conditionalFormatting>
  <conditionalFormatting sqref="R30">
    <cfRule type="duplicateValues" priority="9" dxfId="21" stopIfTrue="1">
      <formula>AND(COUNTIF($R$30:$R$30,R30)&gt;1,NOT(ISBLANK(R30)))</formula>
    </cfRule>
  </conditionalFormatting>
  <conditionalFormatting sqref="R32">
    <cfRule type="duplicateValues" priority="8" dxfId="21" stopIfTrue="1">
      <formula>AND(COUNTIF($R$32:$R$32,R32)&gt;1,NOT(ISBLANK(R32)))</formula>
    </cfRule>
  </conditionalFormatting>
  <conditionalFormatting sqref="R36">
    <cfRule type="duplicateValues" priority="7" dxfId="21" stopIfTrue="1">
      <formula>AND(COUNTIF($R$36:$R$36,R36)&gt;1,NOT(ISBLANK(R36)))</formula>
    </cfRule>
  </conditionalFormatting>
  <conditionalFormatting sqref="R37">
    <cfRule type="duplicateValues" priority="6" dxfId="21" stopIfTrue="1">
      <formula>AND(COUNTIF($R$37:$R$37,R37)&gt;1,NOT(ISBLANK(R37)))</formula>
    </cfRule>
  </conditionalFormatting>
  <conditionalFormatting sqref="R38">
    <cfRule type="duplicateValues" priority="5" dxfId="21" stopIfTrue="1">
      <formula>AND(COUNTIF($R$38:$R$38,R38)&gt;1,NOT(ISBLANK(R38)))</formula>
    </cfRule>
  </conditionalFormatting>
  <conditionalFormatting sqref="R39">
    <cfRule type="duplicateValues" priority="4" dxfId="21" stopIfTrue="1">
      <formula>AND(COUNTIF($R$39:$R$39,R39)&gt;1,NOT(ISBLANK(R39)))</formula>
    </cfRule>
  </conditionalFormatting>
  <conditionalFormatting sqref="R40">
    <cfRule type="duplicateValues" priority="3" dxfId="21" stopIfTrue="1">
      <formula>AND(COUNTIF($R$40:$R$40,R40)&gt;1,NOT(ISBLANK(R40)))</formula>
    </cfRule>
  </conditionalFormatting>
  <conditionalFormatting sqref="R41">
    <cfRule type="duplicateValues" priority="2" dxfId="21" stopIfTrue="1">
      <formula>AND(COUNTIF($R$41:$R$41,R41)&gt;1,NOT(ISBLANK(R41)))</formula>
    </cfRule>
  </conditionalFormatting>
  <conditionalFormatting sqref="R45">
    <cfRule type="duplicateValues" priority="1" dxfId="21" stopIfTrue="1">
      <formula>AND(COUNTIF($R$45:$R$45,R45)&gt;1,NOT(ISBLANK(R45)))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Mineduc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Andres Nolivos Acosta</dc:creator>
  <cp:keywords/>
  <dc:description/>
  <cp:lastModifiedBy>Carlos Andres Nolivos Acosta</cp:lastModifiedBy>
  <dcterms:created xsi:type="dcterms:W3CDTF">2018-09-11T20:57:52Z</dcterms:created>
  <dcterms:modified xsi:type="dcterms:W3CDTF">2018-09-11T21:00:04Z</dcterms:modified>
  <cp:category/>
  <cp:version/>
  <cp:contentType/>
  <cp:contentStatus/>
</cp:coreProperties>
</file>